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hauoraaotearoa.sharepoint.com/sites/1000218/PlanningandPerformance/General/Service Modelling/From 3DHB/02 Living Well/Primary Care/005 Capitation/Model/GP Fee-setting templates/2024-25/"/>
    </mc:Choice>
  </mc:AlternateContent>
  <xr:revisionPtr revIDLastSave="2" documentId="8_{E1F24483-227B-45AE-A1FB-947F9434FBCF}" xr6:coauthVersionLast="47" xr6:coauthVersionMax="47" xr10:uidLastSave="{66C1DEE1-D184-439B-86CF-374128AD5112}"/>
  <bookViews>
    <workbookView xWindow="-110" yWindow="-110" windowWidth="38620" windowHeight="21220" xr2:uid="{00000000-000D-0000-FFFF-FFFF00000000}"/>
  </bookViews>
  <sheets>
    <sheet name="Fees Review Template" sheetId="1" r:id="rId1"/>
    <sheet name="PW" sheetId="2" state="hidden" r:id="rId2"/>
  </sheets>
  <externalReferences>
    <externalReference r:id="rId3"/>
  </externalReferences>
  <definedNames>
    <definedName name="PreviousGSTRate">'[1]Co-payment Template'!$F$8</definedName>
    <definedName name="_xlnm.Print_Area" localSheetId="0">'Fees Review Template'!$C$1:$S$120</definedName>
    <definedName name="_xlnm.Print_Titles" localSheetId="0">'Fees Review Template'!$1:$9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S46" i="1"/>
  <c r="S64" i="1" s="1"/>
  <c r="N46" i="1"/>
  <c r="N64" i="1" s="1"/>
  <c r="I46" i="1"/>
  <c r="I64" i="1" s="1"/>
  <c r="N16" i="1"/>
  <c r="S16" i="1" s="1"/>
  <c r="N17" i="1"/>
  <c r="S17" i="1" s="1"/>
  <c r="N18" i="1"/>
  <c r="S18" i="1" s="1"/>
  <c r="N19" i="1"/>
  <c r="S19" i="1" s="1"/>
  <c r="N20" i="1"/>
  <c r="S20" i="1" s="1"/>
  <c r="N21" i="1"/>
  <c r="S21" i="1" s="1"/>
  <c r="N22" i="1"/>
  <c r="S22" i="1" s="1"/>
  <c r="N23" i="1"/>
  <c r="S23" i="1" s="1"/>
  <c r="Q25" i="1"/>
  <c r="P25" i="1"/>
  <c r="L25" i="1"/>
  <c r="K25" i="1"/>
  <c r="G25" i="1" l="1"/>
  <c r="F25" i="1"/>
  <c r="Q85" i="1" l="1"/>
  <c r="Q83" i="1"/>
  <c r="L85" i="1"/>
  <c r="L83" i="1"/>
  <c r="S30" i="1" l="1"/>
  <c r="S36" i="1" s="1"/>
  <c r="N30" i="1"/>
  <c r="N36" i="1" s="1"/>
  <c r="S27" i="1"/>
  <c r="N27" i="1"/>
  <c r="I27" i="1"/>
  <c r="I25" i="1"/>
  <c r="F7" i="1"/>
  <c r="I76" i="1" l="1"/>
  <c r="N76" i="1"/>
  <c r="S76" i="1"/>
  <c r="I118" i="1"/>
  <c r="S85" i="1" l="1"/>
  <c r="N83" i="1"/>
  <c r="N85" i="1"/>
  <c r="C85" i="1"/>
  <c r="C83" i="1"/>
  <c r="S83" i="1"/>
  <c r="I85" i="1"/>
  <c r="I83" i="1"/>
  <c r="I88" i="1" l="1"/>
  <c r="S88" i="1"/>
  <c r="N88" i="1"/>
  <c r="N13" i="1" l="1"/>
  <c r="S13" i="1" l="1"/>
  <c r="I67" i="1"/>
  <c r="I78" i="1" l="1"/>
  <c r="I91" i="1" s="1"/>
  <c r="T78" i="1"/>
  <c r="P7" i="1"/>
  <c r="K7" i="1"/>
  <c r="N24" i="1" l="1"/>
  <c r="S24" i="1" s="1"/>
  <c r="N15" i="1"/>
  <c r="S15" i="1" s="1"/>
  <c r="N14" i="1"/>
  <c r="S14" i="1" l="1"/>
  <c r="N78" i="1"/>
  <c r="N25" i="1"/>
  <c r="N67" i="1" l="1"/>
  <c r="N91" i="1" s="1"/>
  <c r="S78" i="1"/>
  <c r="S25" i="1"/>
  <c r="S67" i="1" l="1"/>
  <c r="S91" i="1" l="1"/>
  <c r="S93" i="1" s="1"/>
  <c r="S95" i="1" l="1"/>
  <c r="I108" i="1"/>
  <c r="K118" i="1" l="1"/>
  <c r="I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Wai</author>
  </authors>
  <commentList>
    <comment ref="N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Tony Wai:</t>
        </r>
        <r>
          <rPr>
            <sz val="9"/>
            <color indexed="81"/>
            <rFont val="Tahoma"/>
            <family val="2"/>
          </rPr>
          <t xml:space="preserve">
Can be overwritten
</t>
        </r>
      </text>
    </comment>
    <comment ref="S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Tony Wai:</t>
        </r>
        <r>
          <rPr>
            <sz val="9"/>
            <color indexed="81"/>
            <rFont val="Tahoma"/>
            <family val="2"/>
          </rPr>
          <t xml:space="preserve">
Can be overwritten</t>
        </r>
      </text>
    </comment>
  </commentList>
</comments>
</file>

<file path=xl/sharedStrings.xml><?xml version="1.0" encoding="utf-8"?>
<sst xmlns="http://schemas.openxmlformats.org/spreadsheetml/2006/main" count="106" uniqueCount="94">
  <si>
    <t>Financial Information for Fees Review</t>
  </si>
  <si>
    <t>Practice name:</t>
  </si>
  <si>
    <t>Current month</t>
  </si>
  <si>
    <t>Number of months with actual results</t>
  </si>
  <si>
    <t>(Enter values in white cells only)</t>
  </si>
  <si>
    <r>
      <t>(</t>
    </r>
    <r>
      <rPr>
        <sz val="11"/>
        <color theme="0" tint="-4.9989318521683403E-2"/>
        <rFont val="Arial"/>
        <family val="2"/>
      </rPr>
      <t>Please have this verified by a Chartered Accountant)</t>
    </r>
  </si>
  <si>
    <t>The following table (rows 13 to 25) will be completed by PHO</t>
  </si>
  <si>
    <t>Age group</t>
  </si>
  <si>
    <t>Actual GP visits per year</t>
  </si>
  <si>
    <t>Number of patients in this category</t>
  </si>
  <si>
    <t>Annual capitation rate (excl GST)</t>
  </si>
  <si>
    <t>Per visit co-payment fee (excl GST)</t>
  </si>
  <si>
    <t>Forecast GP visits per year</t>
  </si>
  <si>
    <t>Estimated Annual capitation rate (excl GST)</t>
  </si>
  <si>
    <t>0 to 5 years</t>
  </si>
  <si>
    <t>6 to 13 years</t>
  </si>
  <si>
    <t>14 to 17 years  &gt; no CSC</t>
  </si>
  <si>
    <r>
      <t xml:space="preserve">14 to 17 years  &gt; </t>
    </r>
    <r>
      <rPr>
        <b/>
        <sz val="10"/>
        <rFont val="Arial"/>
        <family val="2"/>
      </rPr>
      <t xml:space="preserve">with </t>
    </r>
    <r>
      <rPr>
        <sz val="10"/>
        <rFont val="Arial"/>
        <family val="2"/>
      </rPr>
      <t>CSC *</t>
    </r>
  </si>
  <si>
    <t>18 to 24 years  &gt; no CSC</t>
  </si>
  <si>
    <r>
      <t xml:space="preserve">18 to 24 years  &gt; </t>
    </r>
    <r>
      <rPr>
        <b/>
        <sz val="10"/>
        <rFont val="Arial"/>
        <family val="2"/>
      </rPr>
      <t xml:space="preserve">with </t>
    </r>
    <r>
      <rPr>
        <sz val="10"/>
        <rFont val="Arial"/>
        <family val="2"/>
      </rPr>
      <t>CSC *</t>
    </r>
  </si>
  <si>
    <t>25 to 44 years  &gt; no CSC</t>
  </si>
  <si>
    <r>
      <t xml:space="preserve">25 to 44 years  &gt;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CSC *</t>
    </r>
  </si>
  <si>
    <t>45 to 64 years  &gt; no CSC</t>
  </si>
  <si>
    <r>
      <t xml:space="preserve">45 to 64 years  &gt;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CSC *</t>
    </r>
  </si>
  <si>
    <t>65 years +  &gt; no CSC</t>
  </si>
  <si>
    <r>
      <t xml:space="preserve">65 years +  &gt;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CSC *</t>
    </r>
  </si>
  <si>
    <t>Totals / Weighted average patient fee</t>
  </si>
  <si>
    <t>- referenced document clause 4.3 (c)</t>
  </si>
  <si>
    <t>Weighted average capitation</t>
  </si>
  <si>
    <t>Patient fees - co-payment</t>
  </si>
  <si>
    <t>Patient fees - other</t>
  </si>
  <si>
    <t>PHO funding - capitation (include claw backs)</t>
  </si>
  <si>
    <r>
      <t xml:space="preserve">CSC - Income adjustment </t>
    </r>
    <r>
      <rPr>
        <b/>
        <i/>
        <sz val="10"/>
        <color theme="1"/>
        <rFont val="Arial"/>
        <family val="2"/>
      </rPr>
      <t>* (applicable 1 Dec 18)</t>
    </r>
    <r>
      <rPr>
        <i/>
        <sz val="10"/>
        <color theme="1"/>
        <rFont val="Arial"/>
        <family val="2"/>
      </rPr>
      <t xml:space="preserve"> if not incl in row 30</t>
    </r>
  </si>
  <si>
    <t xml:space="preserve">Other primary care funding </t>
  </si>
  <si>
    <t>(GMS, ACC, fee for service contracts)</t>
  </si>
  <si>
    <t>Income from other sources</t>
  </si>
  <si>
    <t>(e.g. insurance, medical &amp; others)</t>
  </si>
  <si>
    <t>Total Income</t>
  </si>
  <si>
    <t>- referenced document clause 4.3 (d)</t>
  </si>
  <si>
    <t>Personnel Cost</t>
  </si>
  <si>
    <t>No. of FTEs</t>
  </si>
  <si>
    <t xml:space="preserve">Salaries - GPs, locums and associates </t>
  </si>
  <si>
    <t>Salaries - nurses &amp; other clinical</t>
  </si>
  <si>
    <t>Salaries - Admin staff</t>
  </si>
  <si>
    <t>Staff recruitment</t>
  </si>
  <si>
    <t>Staff training and supervision</t>
  </si>
  <si>
    <t>Other staff related costs</t>
  </si>
  <si>
    <t>Staff utlisation increase CSC - offset against income - Row 31 (if used)</t>
  </si>
  <si>
    <t>Occupancy Cost</t>
  </si>
  <si>
    <t>Premises rent and rates (fair market value)</t>
  </si>
  <si>
    <t>Other occupancy costs</t>
  </si>
  <si>
    <t>Consumables</t>
  </si>
  <si>
    <t>Medical supplies</t>
  </si>
  <si>
    <t>Office and Administration Costs</t>
  </si>
  <si>
    <t>Insurance</t>
  </si>
  <si>
    <t>Communication</t>
  </si>
  <si>
    <t>Depreciation</t>
  </si>
  <si>
    <t>IT (Hardware/ Software/ Maintenance)</t>
  </si>
  <si>
    <t>Vehicle expenses</t>
  </si>
  <si>
    <t>Other administration costs</t>
  </si>
  <si>
    <t>Corporate management fee (if applicable)</t>
  </si>
  <si>
    <t>Total Expenditure</t>
  </si>
  <si>
    <t>- referenced document clause 4.3 (b)</t>
  </si>
  <si>
    <t>Net Profit (Income - Expenditure)</t>
  </si>
  <si>
    <t>Deductions from net profit</t>
  </si>
  <si>
    <t>Non primary care activities</t>
  </si>
  <si>
    <t>Income - non primary care activities</t>
  </si>
  <si>
    <t>(e.g. travel vaccinations)</t>
  </si>
  <si>
    <t>Expenses - non primary care activities</t>
  </si>
  <si>
    <t>Profit - non primary care activities</t>
  </si>
  <si>
    <t>Proforma Salaries - Owner/ Partner</t>
  </si>
  <si>
    <r>
      <t xml:space="preserve">(i.e. not included in the annual accounts - use </t>
    </r>
    <r>
      <rPr>
        <i/>
        <u/>
        <sz val="11"/>
        <color theme="1"/>
        <rFont val="Calibri"/>
        <family val="2"/>
      </rPr>
      <t>ONLY</t>
    </r>
    <r>
      <rPr>
        <i/>
        <sz val="11"/>
        <color theme="1"/>
        <rFont val="Calibri"/>
        <family val="2"/>
        <scheme val="minor"/>
      </rPr>
      <t xml:space="preserve"> if working owner full hours not incl in annual accounts)</t>
    </r>
  </si>
  <si>
    <t>Rate per hour</t>
  </si>
  <si>
    <t>No. of hours</t>
  </si>
  <si>
    <t xml:space="preserve">FTE equivalent costs of owner/ </t>
  </si>
  <si>
    <t>partner, not included in the accounts</t>
  </si>
  <si>
    <t>Net Profit from primary care activities</t>
  </si>
  <si>
    <t>Change in net profit/ loss</t>
  </si>
  <si>
    <t>% change in net profit/ loss</t>
  </si>
  <si>
    <t>- referenced document clause 4.3 (a)</t>
  </si>
  <si>
    <t>Capital Investments</t>
  </si>
  <si>
    <t>- referenced document clause 4.3 (e)</t>
  </si>
  <si>
    <t>Computer Equipment &amp; Software</t>
  </si>
  <si>
    <t>Other Fixed Assets</t>
  </si>
  <si>
    <t>Recovery of lost profits</t>
  </si>
  <si>
    <t>% Increase in patient fee required</t>
  </si>
  <si>
    <t>Calculated fee to recover the lost profits</t>
  </si>
  <si>
    <t xml:space="preserve">Proposed fee % increase </t>
  </si>
  <si>
    <t xml:space="preserve">   (from fee declaration table)</t>
  </si>
  <si>
    <t>Less: accumulated fee % increase</t>
  </si>
  <si>
    <t xml:space="preserve">   (from previous years but not taken yet)</t>
  </si>
  <si>
    <t>Impact to be assessed</t>
  </si>
  <si>
    <t xml:space="preserve">* Rate to be set by the Fees review committee (updated 2 Mar 2020).  </t>
  </si>
  <si>
    <t>Password = clutha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</si>
</sst>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$-1409]#,##0.00"/>
    <numFmt numFmtId="165" formatCode="&quot;$&quot;#,##0.00"/>
    <numFmt numFmtId="166" formatCode="[$$-1409]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1" tint="0.249977111117893"/>
      <name val="Arial"/>
      <family val="2"/>
    </font>
    <font>
      <b/>
      <sz val="10.5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0" tint="-0.1499984740745262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theme="0" tint="-4.9989318521683403E-2"/>
      <name val="Calibri"/>
      <family val="2"/>
      <scheme val="minor"/>
    </font>
    <font>
      <i/>
      <sz val="9"/>
      <color theme="0" tint="-4.9989318521683403E-2"/>
      <name val="Arial"/>
      <family val="2"/>
    </font>
    <font>
      <i/>
      <sz val="9"/>
      <name val="Arial"/>
      <family val="2"/>
    </font>
    <font>
      <b/>
      <i/>
      <sz val="10"/>
      <color theme="4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4"/>
      <name val="Arial"/>
      <family val="2"/>
    </font>
    <font>
      <i/>
      <sz val="8"/>
      <name val="Arial"/>
      <family val="2"/>
    </font>
    <font>
      <sz val="11"/>
      <color theme="0" tint="-4.9989318521683403E-2"/>
      <name val="Arial"/>
      <family val="2"/>
    </font>
    <font>
      <b/>
      <i/>
      <sz val="11"/>
      <color theme="0" tint="-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u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8BB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37" fillId="0" borderId="0" applyFont="0" applyFill="0" applyBorder="0" applyAlignment="0" applyProtection="0"/>
  </cellStyleXfs>
  <cellXfs count="102">
    <xf numFmtId="0" fontId="0" fillId="0" borderId="0" xfId="0"/>
    <xf numFmtId="164" fontId="7" fillId="8" borderId="1" xfId="0" applyNumberFormat="1" applyFont="1" applyFill="1" applyBorder="1" applyAlignment="1">
      <alignment horizontal="center" vertical="center"/>
    </xf>
    <xf numFmtId="49" fontId="3" fillId="5" borderId="0" xfId="1" applyNumberFormat="1" applyFont="1" applyFill="1" applyBorder="1" applyAlignment="1" applyProtection="1">
      <alignment vertical="center"/>
      <protection locked="0"/>
    </xf>
    <xf numFmtId="2" fontId="19" fillId="5" borderId="5" xfId="1" applyNumberFormat="1" applyFont="1" applyFill="1" applyBorder="1" applyAlignment="1" applyProtection="1">
      <alignment vertical="center"/>
      <protection locked="0"/>
    </xf>
    <xf numFmtId="17" fontId="20" fillId="3" borderId="1" xfId="0" applyNumberFormat="1" applyFont="1" applyFill="1" applyBorder="1" applyAlignment="1" applyProtection="1">
      <alignment horizontal="center" vertical="center"/>
      <protection locked="0"/>
    </xf>
    <xf numFmtId="1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2" fontId="14" fillId="5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2" fontId="7" fillId="5" borderId="0" xfId="0" applyNumberFormat="1" applyFont="1" applyFill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0" fontId="10" fillId="5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3" fillId="5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2" fillId="5" borderId="0" xfId="0" applyFont="1" applyFill="1" applyProtection="1"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1" fillId="9" borderId="0" xfId="0" applyFont="1" applyFill="1" applyProtection="1">
      <protection locked="0"/>
    </xf>
    <xf numFmtId="0" fontId="17" fillId="9" borderId="0" xfId="0" applyFont="1" applyFill="1" applyProtection="1">
      <protection locked="0"/>
    </xf>
    <xf numFmtId="0" fontId="26" fillId="9" borderId="0" xfId="0" applyFont="1" applyFill="1" applyProtection="1">
      <protection locked="0"/>
    </xf>
    <xf numFmtId="165" fontId="7" fillId="7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10" fontId="7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165" fontId="7" fillId="8" borderId="1" xfId="0" applyNumberFormat="1" applyFont="1" applyFill="1" applyBorder="1" applyAlignment="1">
      <alignment horizontal="center" vertical="center"/>
    </xf>
    <xf numFmtId="166" fontId="7" fillId="8" borderId="1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 applyProtection="1">
      <alignment horizontal="center" vertical="center"/>
      <protection locked="0"/>
    </xf>
    <xf numFmtId="166" fontId="0" fillId="5" borderId="0" xfId="0" applyNumberFormat="1" applyFill="1" applyProtection="1"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5" fillId="8" borderId="1" xfId="0" applyNumberFormat="1" applyFont="1" applyFill="1" applyBorder="1" applyAlignment="1">
      <alignment horizontal="center" vertical="center"/>
    </xf>
    <xf numFmtId="166" fontId="5" fillId="5" borderId="0" xfId="0" applyNumberFormat="1" applyFont="1" applyFill="1" applyAlignment="1" applyProtection="1">
      <alignment horizontal="center" vertical="center"/>
      <protection locked="0"/>
    </xf>
    <xf numFmtId="166" fontId="10" fillId="5" borderId="0" xfId="0" applyNumberFormat="1" applyFont="1" applyFill="1" applyProtection="1">
      <protection locked="0"/>
    </xf>
    <xf numFmtId="166" fontId="8" fillId="5" borderId="0" xfId="0" applyNumberFormat="1" applyFont="1" applyFill="1" applyAlignment="1" applyProtection="1">
      <alignment horizontal="left"/>
      <protection locked="0"/>
    </xf>
    <xf numFmtId="166" fontId="7" fillId="1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10" fontId="0" fillId="5" borderId="0" xfId="0" applyNumberFormat="1" applyFill="1" applyProtection="1">
      <protection locked="0"/>
    </xf>
    <xf numFmtId="0" fontId="32" fillId="5" borderId="0" xfId="0" applyFont="1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Protection="1">
      <protection locked="0"/>
    </xf>
    <xf numFmtId="0" fontId="15" fillId="5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6" fontId="0" fillId="5" borderId="0" xfId="0" applyNumberFormat="1" applyFill="1"/>
    <xf numFmtId="0" fontId="6" fillId="5" borderId="0" xfId="0" applyFont="1" applyFill="1" applyAlignment="1">
      <alignment vertical="center"/>
    </xf>
    <xf numFmtId="37" fontId="7" fillId="8" borderId="1" xfId="2" applyNumberFormat="1" applyFont="1" applyFill="1" applyBorder="1" applyAlignment="1" applyProtection="1">
      <alignment horizontal="center" vertical="center"/>
    </xf>
    <xf numFmtId="0" fontId="38" fillId="5" borderId="0" xfId="0" applyFont="1" applyFill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166" fontId="1" fillId="5" borderId="0" xfId="0" applyNumberFormat="1" applyFont="1" applyFill="1" applyProtection="1">
      <protection locked="0"/>
    </xf>
    <xf numFmtId="0" fontId="1" fillId="5" borderId="0" xfId="0" applyFont="1" applyFill="1"/>
    <xf numFmtId="0" fontId="25" fillId="13" borderId="0" xfId="0" applyFont="1" applyFill="1" applyAlignment="1" applyProtection="1">
      <alignment horizontal="left"/>
      <protection locked="0"/>
    </xf>
    <xf numFmtId="0" fontId="17" fillId="13" borderId="0" xfId="0" applyFont="1" applyFill="1" applyProtection="1">
      <protection locked="0"/>
    </xf>
    <xf numFmtId="164" fontId="17" fillId="13" borderId="8" xfId="0" applyNumberFormat="1" applyFont="1" applyFill="1" applyBorder="1" applyAlignment="1">
      <alignment horizontal="center" vertical="center"/>
    </xf>
    <xf numFmtId="164" fontId="25" fillId="13" borderId="0" xfId="0" applyNumberFormat="1" applyFont="1" applyFill="1" applyAlignment="1" applyProtection="1">
      <alignment horizontal="center" vertical="center"/>
      <protection locked="0"/>
    </xf>
    <xf numFmtId="0" fontId="30" fillId="13" borderId="0" xfId="0" applyFont="1" applyFill="1" applyProtection="1">
      <protection locked="0"/>
    </xf>
    <xf numFmtId="0" fontId="26" fillId="13" borderId="0" xfId="0" applyFont="1" applyFill="1" applyProtection="1">
      <protection locked="0"/>
    </xf>
    <xf numFmtId="10" fontId="17" fillId="13" borderId="8" xfId="0" applyNumberFormat="1" applyFont="1" applyFill="1" applyBorder="1" applyAlignment="1">
      <alignment horizontal="center" vertical="center"/>
    </xf>
    <xf numFmtId="0" fontId="21" fillId="13" borderId="0" xfId="0" applyFont="1" applyFill="1" applyProtection="1">
      <protection locked="0"/>
    </xf>
    <xf numFmtId="2" fontId="3" fillId="13" borderId="0" xfId="1" applyNumberFormat="1" applyFont="1" applyFill="1" applyBorder="1" applyAlignment="1" applyProtection="1">
      <alignment horizontal="center" vertical="center"/>
    </xf>
    <xf numFmtId="0" fontId="17" fillId="13" borderId="0" xfId="0" applyFont="1" applyFill="1" applyAlignment="1" applyProtection="1">
      <alignment horizontal="left" vertical="center"/>
      <protection locked="0"/>
    </xf>
    <xf numFmtId="0" fontId="29" fillId="14" borderId="0" xfId="0" applyFont="1" applyFill="1" applyAlignment="1" applyProtection="1">
      <alignment horizontal="center" vertical="center"/>
      <protection locked="0"/>
    </xf>
    <xf numFmtId="2" fontId="31" fillId="11" borderId="2" xfId="1" applyNumberFormat="1" applyFont="1" applyFill="1" applyBorder="1" applyAlignment="1" applyProtection="1">
      <alignment horizontal="left" vertical="center"/>
      <protection locked="0"/>
    </xf>
    <xf numFmtId="2" fontId="31" fillId="11" borderId="7" xfId="1" applyNumberFormat="1" applyFont="1" applyFill="1" applyBorder="1" applyAlignment="1" applyProtection="1">
      <alignment horizontal="left" vertical="center"/>
      <protection locked="0"/>
    </xf>
    <xf numFmtId="2" fontId="31" fillId="11" borderId="3" xfId="1" applyNumberFormat="1" applyFont="1" applyFill="1" applyBorder="1" applyAlignment="1" applyProtection="1">
      <alignment horizontal="left" vertical="center"/>
      <protection locked="0"/>
    </xf>
    <xf numFmtId="0" fontId="12" fillId="6" borderId="0" xfId="0" applyFont="1" applyFill="1" applyAlignment="1">
      <alignment horizontal="center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 applyProtection="1">
      <alignment horizontal="center" vertical="center"/>
      <protection locked="0"/>
    </xf>
    <xf numFmtId="2" fontId="19" fillId="13" borderId="0" xfId="1" applyNumberFormat="1" applyFont="1" applyFill="1" applyBorder="1" applyAlignment="1" applyProtection="1">
      <alignment horizontal="left" vertical="center"/>
    </xf>
    <xf numFmtId="0" fontId="11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18" fillId="13" borderId="0" xfId="0" applyFont="1" applyFill="1" applyAlignment="1" applyProtection="1">
      <alignment horizontal="center" vertical="center"/>
      <protection locked="0"/>
    </xf>
    <xf numFmtId="0" fontId="18" fillId="13" borderId="5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8" fillId="13" borderId="0" xfId="0" applyFont="1" applyFill="1" applyAlignment="1">
      <alignment horizontal="left" vertical="center"/>
    </xf>
    <xf numFmtId="0" fontId="28" fillId="5" borderId="0" xfId="0" quotePrefix="1" applyFont="1" applyFill="1" applyAlignment="1" applyProtection="1">
      <alignment horizontal="left"/>
      <protection locked="0"/>
    </xf>
    <xf numFmtId="0" fontId="28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7" fillId="6" borderId="0" xfId="0" applyFont="1" applyFill="1" applyAlignment="1" applyProtection="1">
      <alignment horizontal="left"/>
      <protection locked="0"/>
    </xf>
    <xf numFmtId="0" fontId="25" fillId="13" borderId="0" xfId="0" applyFont="1" applyFill="1" applyAlignment="1" applyProtection="1">
      <alignment horizontal="left"/>
      <protection locked="0"/>
    </xf>
    <xf numFmtId="0" fontId="17" fillId="6" borderId="0" xfId="0" applyFont="1" applyFill="1" applyAlignment="1" applyProtection="1">
      <alignment horizontal="left" vertical="center"/>
      <protection locked="0"/>
    </xf>
    <xf numFmtId="0" fontId="27" fillId="13" borderId="0" xfId="0" quotePrefix="1" applyFont="1" applyFill="1" applyAlignment="1" applyProtection="1">
      <alignment horizontal="left"/>
      <protection locked="0"/>
    </xf>
    <xf numFmtId="0" fontId="27" fillId="13" borderId="0" xfId="0" applyFont="1" applyFill="1" applyAlignment="1" applyProtection="1">
      <alignment horizontal="left"/>
      <protection locked="0"/>
    </xf>
    <xf numFmtId="0" fontId="23" fillId="5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2" fillId="6" borderId="0" xfId="0" applyFont="1" applyFill="1" applyAlignment="1">
      <alignment horizontal="center" vertical="center"/>
    </xf>
    <xf numFmtId="0" fontId="34" fillId="12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</cellXfs>
  <cellStyles count="3">
    <cellStyle name="60% - Accent5" xfId="1" builtinId="48"/>
    <cellStyle name="Comma" xfId="2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95A80D17-DFF4-4B70-B44C-5D7265334F89}"/>
  </tableStyles>
  <colors>
    <mruColors>
      <color rgb="FF18BB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ntraltas.co.nz/assets/Planning-and-Collaboration/Primary-Care/Fees-Review/DHBSS-co-payment-adjustment-template-OPTION-A-New-Age-Bands-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plit"/>
      <sheetName val="Annual Statement Summary"/>
      <sheetName val="Co-payment Template"/>
      <sheetName val="Capitation 2009-10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V123"/>
  <sheetViews>
    <sheetView tabSelected="1" zoomScaleNormal="100" zoomScaleSheetLayoutView="100" workbookViewId="0">
      <selection activeCell="X24" sqref="X24"/>
    </sheetView>
  </sheetViews>
  <sheetFormatPr defaultColWidth="9.1796875" defaultRowHeight="14" x14ac:dyDescent="0.3"/>
  <cols>
    <col min="1" max="1" width="0.54296875" style="7" customWidth="1"/>
    <col min="2" max="2" width="0.453125" style="7" customWidth="1"/>
    <col min="3" max="3" width="17.26953125" style="7" customWidth="1"/>
    <col min="4" max="4" width="19.26953125" style="7" customWidth="1"/>
    <col min="5" max="5" width="0.26953125" style="7" customWidth="1"/>
    <col min="6" max="6" width="11.54296875" style="7" customWidth="1"/>
    <col min="7" max="9" width="14.81640625" style="7" customWidth="1"/>
    <col min="10" max="10" width="0.26953125" style="7" customWidth="1"/>
    <col min="11" max="14" width="14.81640625" style="7" customWidth="1"/>
    <col min="15" max="15" width="0.26953125" style="7" customWidth="1"/>
    <col min="16" max="19" width="14.81640625" style="7" customWidth="1"/>
    <col min="20" max="20" width="0.26953125" style="7" customWidth="1"/>
    <col min="21" max="16384" width="9.1796875" style="7"/>
  </cols>
  <sheetData>
    <row r="1" spans="2:22" ht="20" x14ac:dyDescent="0.3">
      <c r="B1" s="6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"/>
      <c r="U1" s="56"/>
      <c r="V1" s="56"/>
    </row>
    <row r="2" spans="2:22" ht="2.25" customHeight="1" x14ac:dyDescent="0.35">
      <c r="B2" s="9"/>
      <c r="C2" s="9"/>
      <c r="D2" s="9"/>
      <c r="E2" s="9"/>
      <c r="F2" s="9"/>
      <c r="G2" s="9"/>
      <c r="H2" s="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9"/>
      <c r="U2" s="56"/>
      <c r="V2" s="56"/>
    </row>
    <row r="3" spans="2:22" ht="20" x14ac:dyDescent="0.3">
      <c r="B3" s="6"/>
      <c r="C3" s="79" t="s">
        <v>1</v>
      </c>
      <c r="D3" s="79"/>
      <c r="E3" s="3"/>
      <c r="F3" s="73"/>
      <c r="G3" s="74"/>
      <c r="H3" s="74"/>
      <c r="I3" s="74"/>
      <c r="J3" s="74"/>
      <c r="K3" s="74"/>
      <c r="L3" s="74"/>
      <c r="M3" s="74"/>
      <c r="N3" s="75"/>
      <c r="O3" s="2"/>
      <c r="P3" s="2"/>
      <c r="Q3" s="2"/>
      <c r="R3" s="2"/>
      <c r="S3" s="2"/>
      <c r="T3" s="6"/>
      <c r="U3" s="8"/>
      <c r="V3" s="56"/>
    </row>
    <row r="4" spans="2:22" ht="2.25" customHeight="1" x14ac:dyDescent="0.35">
      <c r="B4" s="9"/>
      <c r="C4" s="9"/>
      <c r="D4" s="9"/>
      <c r="E4" s="9"/>
      <c r="F4" s="9"/>
      <c r="G4" s="9"/>
      <c r="H4" s="9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9"/>
      <c r="U4" s="56"/>
      <c r="V4" s="56"/>
    </row>
    <row r="5" spans="2:22" s="8" customFormat="1" ht="16.5" customHeight="1" x14ac:dyDescent="0.35">
      <c r="B5" s="6"/>
      <c r="C5" s="85" t="s">
        <v>2</v>
      </c>
      <c r="D5" s="85"/>
      <c r="E5" s="6"/>
      <c r="F5" s="4">
        <v>45474</v>
      </c>
      <c r="G5" s="6"/>
      <c r="H5" s="6"/>
      <c r="I5" s="6"/>
      <c r="J5" s="6"/>
      <c r="K5" s="82" t="s">
        <v>3</v>
      </c>
      <c r="L5" s="82"/>
      <c r="M5" s="83"/>
      <c r="N5" s="5">
        <v>0</v>
      </c>
      <c r="O5" s="6"/>
      <c r="P5" s="6"/>
      <c r="Q5" s="6"/>
      <c r="R5" s="72" t="s">
        <v>4</v>
      </c>
      <c r="S5" s="72"/>
      <c r="T5" s="6"/>
    </row>
    <row r="6" spans="2:22" ht="2.25" customHeight="1" x14ac:dyDescent="0.35">
      <c r="B6" s="9"/>
      <c r="C6" s="9"/>
      <c r="D6" s="9"/>
      <c r="E6" s="9"/>
      <c r="F6" s="9"/>
      <c r="G6" s="9"/>
      <c r="H6" s="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9"/>
      <c r="U6" s="56"/>
      <c r="V6" s="56"/>
    </row>
    <row r="7" spans="2:22" ht="15.5" x14ac:dyDescent="0.35">
      <c r="B7" s="9"/>
      <c r="C7" s="84"/>
      <c r="D7" s="84"/>
      <c r="E7" s="9"/>
      <c r="F7" s="76" t="str">
        <f>"FY "&amp;YEAR($F$5)-1&amp;" (Actual as per tax return)"</f>
        <v>FY 2023 (Actual as per tax return)</v>
      </c>
      <c r="G7" s="76"/>
      <c r="H7" s="76"/>
      <c r="I7" s="76"/>
      <c r="J7" s="9"/>
      <c r="K7" s="97" t="str">
        <f>"FY "&amp;YEAR($F$5)&amp;" (Actual "&amp;(N5)&amp;" months &amp; forecast "&amp;(12-N5)&amp;" months)"</f>
        <v>FY 2024 (Actual 0 months &amp; forecast 12 months)</v>
      </c>
      <c r="L7" s="97"/>
      <c r="M7" s="97"/>
      <c r="N7" s="97"/>
      <c r="O7" s="9"/>
      <c r="P7" s="97" t="str">
        <f>"FY "&amp;YEAR($F$5)+1&amp;" (Forecast 12 months)"</f>
        <v>FY 2025 (Forecast 12 months)</v>
      </c>
      <c r="Q7" s="97"/>
      <c r="R7" s="97"/>
      <c r="S7" s="97"/>
      <c r="T7" s="9"/>
      <c r="U7" s="56"/>
      <c r="V7" s="56"/>
    </row>
    <row r="8" spans="2:22" ht="15.5" x14ac:dyDescent="0.35">
      <c r="B8" s="9"/>
      <c r="C8" s="48"/>
      <c r="D8" s="48"/>
      <c r="E8" s="9"/>
      <c r="F8" s="99" t="s">
        <v>5</v>
      </c>
      <c r="G8" s="99"/>
      <c r="H8" s="99"/>
      <c r="I8" s="99"/>
      <c r="J8" s="9"/>
      <c r="K8" s="97"/>
      <c r="L8" s="97"/>
      <c r="M8" s="97"/>
      <c r="N8" s="97"/>
      <c r="O8" s="9"/>
      <c r="P8" s="97"/>
      <c r="Q8" s="97"/>
      <c r="R8" s="97"/>
      <c r="S8" s="97"/>
      <c r="T8" s="9"/>
      <c r="U8" s="56"/>
      <c r="V8" s="56"/>
    </row>
    <row r="9" spans="2:22" ht="2.25" customHeight="1" x14ac:dyDescent="0.35">
      <c r="B9" s="9"/>
      <c r="C9" s="9"/>
      <c r="D9" s="9"/>
      <c r="E9" s="9"/>
      <c r="F9" s="9"/>
      <c r="G9" s="9"/>
      <c r="H9" s="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9"/>
      <c r="U9" s="56"/>
      <c r="V9" s="56"/>
    </row>
    <row r="10" spans="2:22" ht="14.5" x14ac:dyDescent="0.35">
      <c r="B10" s="9"/>
      <c r="C10" s="98" t="s">
        <v>6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"/>
      <c r="U10" s="56"/>
      <c r="V10" s="56"/>
    </row>
    <row r="11" spans="2:22" ht="2.25" customHeight="1" x14ac:dyDescent="0.35">
      <c r="B11" s="9"/>
      <c r="C11" s="9"/>
      <c r="D11" s="9"/>
      <c r="E11" s="9"/>
      <c r="F11" s="9"/>
      <c r="G11" s="9"/>
      <c r="H11" s="9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9"/>
      <c r="U11" s="56"/>
      <c r="V11" s="56"/>
    </row>
    <row r="12" spans="2:22" ht="54" customHeight="1" x14ac:dyDescent="0.35">
      <c r="B12" s="9"/>
      <c r="C12" s="100" t="s">
        <v>7</v>
      </c>
      <c r="D12" s="101"/>
      <c r="E12" s="10"/>
      <c r="F12" s="50" t="s">
        <v>8</v>
      </c>
      <c r="G12" s="51" t="s">
        <v>9</v>
      </c>
      <c r="H12" s="51" t="s">
        <v>10</v>
      </c>
      <c r="I12" s="51" t="s">
        <v>11</v>
      </c>
      <c r="J12" s="11"/>
      <c r="K12" s="50" t="s">
        <v>8</v>
      </c>
      <c r="L12" s="51" t="s">
        <v>9</v>
      </c>
      <c r="M12" s="51" t="s">
        <v>10</v>
      </c>
      <c r="N12" s="51" t="s">
        <v>11</v>
      </c>
      <c r="O12" s="11"/>
      <c r="P12" s="50" t="s">
        <v>12</v>
      </c>
      <c r="Q12" s="51" t="s">
        <v>9</v>
      </c>
      <c r="R12" s="51" t="s">
        <v>13</v>
      </c>
      <c r="S12" s="51" t="s">
        <v>11</v>
      </c>
      <c r="T12" s="9"/>
      <c r="U12" s="56"/>
      <c r="V12" s="56"/>
    </row>
    <row r="13" spans="2:22" ht="14.5" x14ac:dyDescent="0.35">
      <c r="B13" s="9"/>
      <c r="C13" s="77" t="s">
        <v>14</v>
      </c>
      <c r="D13" s="78"/>
      <c r="E13" s="12"/>
      <c r="F13" s="34"/>
      <c r="G13" s="34"/>
      <c r="H13" s="29"/>
      <c r="I13" s="13"/>
      <c r="J13" s="12"/>
      <c r="K13" s="34"/>
      <c r="L13" s="34"/>
      <c r="M13" s="29"/>
      <c r="N13" s="28">
        <f t="shared" ref="N13:N24" si="0">I13</f>
        <v>0</v>
      </c>
      <c r="O13" s="14"/>
      <c r="P13" s="34"/>
      <c r="Q13" s="34"/>
      <c r="R13" s="29"/>
      <c r="S13" s="28">
        <f t="shared" ref="S13:S24" si="1">N13</f>
        <v>0</v>
      </c>
      <c r="T13" s="15"/>
      <c r="U13" s="56"/>
      <c r="V13" s="57"/>
    </row>
    <row r="14" spans="2:22" ht="14.5" x14ac:dyDescent="0.35">
      <c r="B14" s="9"/>
      <c r="C14" s="77" t="s">
        <v>15</v>
      </c>
      <c r="D14" s="78"/>
      <c r="E14" s="12"/>
      <c r="F14" s="34"/>
      <c r="G14" s="34"/>
      <c r="H14" s="29"/>
      <c r="I14" s="13"/>
      <c r="J14" s="12"/>
      <c r="K14" s="34"/>
      <c r="L14" s="34"/>
      <c r="M14" s="29"/>
      <c r="N14" s="28">
        <f t="shared" si="0"/>
        <v>0</v>
      </c>
      <c r="O14" s="14"/>
      <c r="P14" s="34"/>
      <c r="Q14" s="34"/>
      <c r="R14" s="29"/>
      <c r="S14" s="28">
        <f t="shared" si="1"/>
        <v>0</v>
      </c>
      <c r="T14" s="15"/>
      <c r="U14" s="56"/>
      <c r="V14" s="57"/>
    </row>
    <row r="15" spans="2:22" ht="14.5" x14ac:dyDescent="0.35">
      <c r="B15" s="9"/>
      <c r="C15" s="77" t="s">
        <v>16</v>
      </c>
      <c r="D15" s="78"/>
      <c r="E15" s="12"/>
      <c r="F15" s="34"/>
      <c r="G15" s="34"/>
      <c r="H15" s="29"/>
      <c r="I15" s="13"/>
      <c r="J15" s="12"/>
      <c r="K15" s="34"/>
      <c r="L15" s="34"/>
      <c r="M15" s="29"/>
      <c r="N15" s="28">
        <f t="shared" si="0"/>
        <v>0</v>
      </c>
      <c r="O15" s="14"/>
      <c r="P15" s="34"/>
      <c r="Q15" s="34"/>
      <c r="R15" s="29"/>
      <c r="S15" s="28">
        <f t="shared" si="1"/>
        <v>0</v>
      </c>
      <c r="T15" s="15"/>
      <c r="U15" s="56"/>
      <c r="V15" s="57"/>
    </row>
    <row r="16" spans="2:22" ht="14.5" x14ac:dyDescent="0.35">
      <c r="B16" s="9"/>
      <c r="C16" s="77" t="s">
        <v>17</v>
      </c>
      <c r="D16" s="78"/>
      <c r="E16" s="12"/>
      <c r="F16" s="34"/>
      <c r="G16" s="34"/>
      <c r="H16" s="29"/>
      <c r="I16" s="13"/>
      <c r="J16" s="12"/>
      <c r="K16" s="34"/>
      <c r="L16" s="34"/>
      <c r="M16" s="29"/>
      <c r="N16" s="28">
        <f t="shared" si="0"/>
        <v>0</v>
      </c>
      <c r="O16" s="14"/>
      <c r="P16" s="34"/>
      <c r="Q16" s="34"/>
      <c r="R16" s="29"/>
      <c r="S16" s="28">
        <f t="shared" si="1"/>
        <v>0</v>
      </c>
      <c r="T16" s="15"/>
      <c r="U16" s="56"/>
      <c r="V16" s="57"/>
    </row>
    <row r="17" spans="2:22" ht="14.5" x14ac:dyDescent="0.35">
      <c r="B17" s="9"/>
      <c r="C17" s="77" t="s">
        <v>18</v>
      </c>
      <c r="D17" s="78"/>
      <c r="E17" s="12"/>
      <c r="F17" s="34"/>
      <c r="G17" s="34"/>
      <c r="H17" s="29"/>
      <c r="I17" s="13"/>
      <c r="J17" s="12"/>
      <c r="K17" s="34"/>
      <c r="L17" s="34"/>
      <c r="M17" s="29"/>
      <c r="N17" s="28">
        <f t="shared" si="0"/>
        <v>0</v>
      </c>
      <c r="O17" s="14"/>
      <c r="P17" s="34"/>
      <c r="Q17" s="34"/>
      <c r="R17" s="29"/>
      <c r="S17" s="28">
        <f t="shared" si="1"/>
        <v>0</v>
      </c>
      <c r="T17" s="15"/>
      <c r="U17" s="56"/>
      <c r="V17" s="57"/>
    </row>
    <row r="18" spans="2:22" ht="14.5" x14ac:dyDescent="0.35">
      <c r="B18" s="9"/>
      <c r="C18" s="77" t="s">
        <v>19</v>
      </c>
      <c r="D18" s="78"/>
      <c r="E18" s="12"/>
      <c r="F18" s="34"/>
      <c r="G18" s="34"/>
      <c r="H18" s="29"/>
      <c r="I18" s="13"/>
      <c r="J18" s="12"/>
      <c r="K18" s="34"/>
      <c r="L18" s="34"/>
      <c r="M18" s="29"/>
      <c r="N18" s="28">
        <f t="shared" si="0"/>
        <v>0</v>
      </c>
      <c r="O18" s="14"/>
      <c r="P18" s="34"/>
      <c r="Q18" s="34"/>
      <c r="R18" s="29"/>
      <c r="S18" s="28">
        <f t="shared" si="1"/>
        <v>0</v>
      </c>
      <c r="T18" s="15"/>
      <c r="U18" s="56"/>
      <c r="V18" s="57"/>
    </row>
    <row r="19" spans="2:22" ht="14.5" x14ac:dyDescent="0.35">
      <c r="B19" s="9"/>
      <c r="C19" s="77" t="s">
        <v>20</v>
      </c>
      <c r="D19" s="78"/>
      <c r="E19" s="12"/>
      <c r="F19" s="34"/>
      <c r="G19" s="34"/>
      <c r="H19" s="29"/>
      <c r="I19" s="13"/>
      <c r="J19" s="12"/>
      <c r="K19" s="34"/>
      <c r="L19" s="34"/>
      <c r="M19" s="29"/>
      <c r="N19" s="28">
        <f t="shared" si="0"/>
        <v>0</v>
      </c>
      <c r="O19" s="14"/>
      <c r="P19" s="34"/>
      <c r="Q19" s="34"/>
      <c r="R19" s="29"/>
      <c r="S19" s="28">
        <f t="shared" si="1"/>
        <v>0</v>
      </c>
      <c r="T19" s="15"/>
      <c r="U19" s="56"/>
      <c r="V19" s="57"/>
    </row>
    <row r="20" spans="2:22" ht="14.5" x14ac:dyDescent="0.35">
      <c r="B20" s="9"/>
      <c r="C20" s="77" t="s">
        <v>21</v>
      </c>
      <c r="D20" s="78"/>
      <c r="E20" s="12"/>
      <c r="F20" s="34"/>
      <c r="G20" s="34"/>
      <c r="H20" s="29"/>
      <c r="I20" s="13"/>
      <c r="J20" s="12"/>
      <c r="K20" s="34"/>
      <c r="L20" s="34"/>
      <c r="M20" s="29"/>
      <c r="N20" s="28">
        <f t="shared" si="0"/>
        <v>0</v>
      </c>
      <c r="O20" s="14"/>
      <c r="P20" s="34"/>
      <c r="Q20" s="34"/>
      <c r="R20" s="29"/>
      <c r="S20" s="28">
        <f t="shared" si="1"/>
        <v>0</v>
      </c>
      <c r="T20" s="15"/>
      <c r="U20" s="56"/>
      <c r="V20" s="57"/>
    </row>
    <row r="21" spans="2:22" ht="14.5" x14ac:dyDescent="0.35">
      <c r="B21" s="9"/>
      <c r="C21" s="77" t="s">
        <v>22</v>
      </c>
      <c r="D21" s="78"/>
      <c r="E21" s="12"/>
      <c r="F21" s="34"/>
      <c r="G21" s="34"/>
      <c r="H21" s="29"/>
      <c r="I21" s="13"/>
      <c r="J21" s="12"/>
      <c r="K21" s="34"/>
      <c r="L21" s="34"/>
      <c r="M21" s="29"/>
      <c r="N21" s="28">
        <f t="shared" si="0"/>
        <v>0</v>
      </c>
      <c r="O21" s="14"/>
      <c r="P21" s="34"/>
      <c r="Q21" s="34"/>
      <c r="R21" s="29"/>
      <c r="S21" s="28">
        <f t="shared" si="1"/>
        <v>0</v>
      </c>
      <c r="T21" s="15"/>
      <c r="U21" s="56"/>
      <c r="V21" s="57"/>
    </row>
    <row r="22" spans="2:22" ht="14.5" x14ac:dyDescent="0.35">
      <c r="B22" s="9"/>
      <c r="C22" s="77" t="s">
        <v>23</v>
      </c>
      <c r="D22" s="78"/>
      <c r="E22" s="12"/>
      <c r="F22" s="34"/>
      <c r="G22" s="34"/>
      <c r="H22" s="29"/>
      <c r="I22" s="13"/>
      <c r="J22" s="12"/>
      <c r="K22" s="34"/>
      <c r="L22" s="34"/>
      <c r="M22" s="29"/>
      <c r="N22" s="28">
        <f t="shared" si="0"/>
        <v>0</v>
      </c>
      <c r="O22" s="14"/>
      <c r="P22" s="34"/>
      <c r="Q22" s="34"/>
      <c r="R22" s="29"/>
      <c r="S22" s="28">
        <f t="shared" si="1"/>
        <v>0</v>
      </c>
      <c r="T22" s="15"/>
      <c r="U22" s="56"/>
      <c r="V22" s="57"/>
    </row>
    <row r="23" spans="2:22" ht="14.5" x14ac:dyDescent="0.35">
      <c r="B23" s="9"/>
      <c r="C23" s="77" t="s">
        <v>24</v>
      </c>
      <c r="D23" s="78"/>
      <c r="E23" s="12"/>
      <c r="F23" s="34"/>
      <c r="G23" s="34"/>
      <c r="H23" s="29"/>
      <c r="I23" s="13"/>
      <c r="J23" s="12"/>
      <c r="K23" s="34"/>
      <c r="L23" s="34"/>
      <c r="M23" s="29"/>
      <c r="N23" s="28">
        <f t="shared" ref="N23" si="2">I23</f>
        <v>0</v>
      </c>
      <c r="O23" s="14"/>
      <c r="P23" s="34"/>
      <c r="Q23" s="34"/>
      <c r="R23" s="29"/>
      <c r="S23" s="28">
        <f t="shared" ref="S23" si="3">N23</f>
        <v>0</v>
      </c>
      <c r="T23" s="15"/>
      <c r="U23" s="56"/>
      <c r="V23" s="57"/>
    </row>
    <row r="24" spans="2:22" ht="14.5" x14ac:dyDescent="0.35">
      <c r="B24" s="9"/>
      <c r="C24" s="77" t="s">
        <v>25</v>
      </c>
      <c r="D24" s="78"/>
      <c r="E24" s="12"/>
      <c r="F24" s="34"/>
      <c r="G24" s="34"/>
      <c r="H24" s="29"/>
      <c r="I24" s="13"/>
      <c r="J24" s="12"/>
      <c r="K24" s="34"/>
      <c r="L24" s="34"/>
      <c r="M24" s="29"/>
      <c r="N24" s="28">
        <f t="shared" si="0"/>
        <v>0</v>
      </c>
      <c r="O24" s="14"/>
      <c r="P24" s="34"/>
      <c r="Q24" s="34"/>
      <c r="R24" s="29"/>
      <c r="S24" s="28">
        <f t="shared" si="1"/>
        <v>0</v>
      </c>
      <c r="T24" s="15"/>
      <c r="U24" s="56"/>
      <c r="V24" s="57"/>
    </row>
    <row r="25" spans="2:22" ht="14.5" x14ac:dyDescent="0.35">
      <c r="B25" s="9"/>
      <c r="C25" s="16" t="s">
        <v>26</v>
      </c>
      <c r="D25" s="17"/>
      <c r="E25" s="17"/>
      <c r="F25" s="54">
        <f>SUM(F13:F24)</f>
        <v>0</v>
      </c>
      <c r="G25" s="54">
        <f>SUM(G13:G24)</f>
        <v>0</v>
      </c>
      <c r="H25" s="58"/>
      <c r="I25" s="1" t="e">
        <f>SUMPRODUCT($G$13:$G$24,$I$13:$I$24)/SUM($G$13:$G$24)</f>
        <v>#DIV/0!</v>
      </c>
      <c r="J25" s="18"/>
      <c r="K25" s="54">
        <f>SUM(K13:K24)</f>
        <v>0</v>
      </c>
      <c r="L25" s="54">
        <f>SUM(L13:L24)</f>
        <v>0</v>
      </c>
      <c r="M25" s="58"/>
      <c r="N25" s="1" t="e">
        <f>SUMPRODUCT($L$13:$L$24,$N$13:$N$24)/SUM($L$13:$L$24)</f>
        <v>#DIV/0!</v>
      </c>
      <c r="O25" s="17"/>
      <c r="P25" s="54">
        <f>SUM(P13:P24)</f>
        <v>0</v>
      </c>
      <c r="Q25" s="54">
        <f>SUM(Q13:Q24)</f>
        <v>0</v>
      </c>
      <c r="R25" s="58"/>
      <c r="S25" s="1" t="e">
        <f>SUMPRODUCT($Q$13:$Q$24,$S$13:$S$24)/SUM($Q$13:$Q$24)</f>
        <v>#DIV/0!</v>
      </c>
      <c r="T25" s="9"/>
      <c r="U25" s="56"/>
      <c r="V25" s="56"/>
    </row>
    <row r="26" spans="2:22" ht="13.5" customHeight="1" x14ac:dyDescent="0.35">
      <c r="B26" s="9"/>
      <c r="C26" s="86" t="s">
        <v>27</v>
      </c>
      <c r="D26" s="8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56"/>
      <c r="V26" s="56"/>
    </row>
    <row r="27" spans="2:22" ht="14.5" x14ac:dyDescent="0.35">
      <c r="B27" s="9"/>
      <c r="C27" s="16" t="s">
        <v>28</v>
      </c>
      <c r="D27" s="17"/>
      <c r="E27" s="17"/>
      <c r="F27" s="17"/>
      <c r="G27" s="18"/>
      <c r="H27" s="58"/>
      <c r="I27" s="1" t="e">
        <f>SUMPRODUCT($G$13:$G$24,$H$13:$H$24)/SUM($G$13:$G$24)</f>
        <v>#DIV/0!</v>
      </c>
      <c r="J27" s="18"/>
      <c r="K27" s="17"/>
      <c r="L27" s="18"/>
      <c r="M27" s="58"/>
      <c r="N27" s="1" t="e">
        <f>SUMPRODUCT($L$13:$L$24,$M$13:$M$24)/SUM($L$13:$L$24)</f>
        <v>#DIV/0!</v>
      </c>
      <c r="O27" s="17"/>
      <c r="P27" s="17"/>
      <c r="Q27" s="18"/>
      <c r="R27" s="58"/>
      <c r="S27" s="1" t="e">
        <f>SUMPRODUCT($Q$13:$Q$24,$R$13:$R$24)/SUM($Q$13:$Q$24)</f>
        <v>#DIV/0!</v>
      </c>
      <c r="T27" s="9"/>
      <c r="U27" s="56"/>
      <c r="V27" s="56"/>
    </row>
    <row r="28" spans="2:22" ht="14.5" x14ac:dyDescent="0.35">
      <c r="B28" s="9"/>
      <c r="C28" s="81" t="s">
        <v>29</v>
      </c>
      <c r="D28" s="81"/>
      <c r="E28" s="30"/>
      <c r="F28" s="30"/>
      <c r="G28" s="59"/>
      <c r="H28" s="59"/>
      <c r="I28" s="39"/>
      <c r="J28" s="37"/>
      <c r="K28" s="37"/>
      <c r="L28" s="60"/>
      <c r="M28" s="60"/>
      <c r="N28" s="39"/>
      <c r="O28" s="37"/>
      <c r="P28" s="37"/>
      <c r="Q28" s="60"/>
      <c r="R28" s="60"/>
      <c r="S28" s="39"/>
      <c r="T28" s="9"/>
      <c r="U28" s="56"/>
      <c r="V28" s="56"/>
    </row>
    <row r="29" spans="2:22" ht="14.5" x14ac:dyDescent="0.35">
      <c r="B29" s="9"/>
      <c r="C29" s="81" t="s">
        <v>30</v>
      </c>
      <c r="D29" s="81"/>
      <c r="E29" s="30"/>
      <c r="F29" s="30"/>
      <c r="G29" s="59"/>
      <c r="H29" s="59"/>
      <c r="I29" s="39"/>
      <c r="J29" s="37"/>
      <c r="K29" s="37"/>
      <c r="L29" s="60"/>
      <c r="M29" s="60"/>
      <c r="N29" s="39"/>
      <c r="O29" s="37"/>
      <c r="P29" s="37"/>
      <c r="Q29" s="60"/>
      <c r="R29" s="60"/>
      <c r="S29" s="39"/>
      <c r="T29" s="9"/>
      <c r="U29" s="56"/>
      <c r="V29" s="56"/>
    </row>
    <row r="30" spans="2:22" ht="14.5" x14ac:dyDescent="0.35">
      <c r="B30" s="9"/>
      <c r="C30" s="49" t="s">
        <v>31</v>
      </c>
      <c r="D30" s="49"/>
      <c r="E30" s="30"/>
      <c r="F30" s="30"/>
      <c r="G30" s="59"/>
      <c r="H30" s="59"/>
      <c r="I30" s="39"/>
      <c r="J30" s="37"/>
      <c r="K30" s="37"/>
      <c r="L30" s="60"/>
      <c r="M30" s="60"/>
      <c r="N30" s="44">
        <f>SUMPRODUCT($L$13:$L$24,$M$13:$M$24)</f>
        <v>0</v>
      </c>
      <c r="O30" s="37"/>
      <c r="P30" s="37"/>
      <c r="Q30" s="60"/>
      <c r="R30" s="60"/>
      <c r="S30" s="44">
        <f>SUMPRODUCT($Q$13:$Q$24,$R$13:$R$24)</f>
        <v>0</v>
      </c>
      <c r="T30" s="9"/>
      <c r="U30" s="56"/>
      <c r="V30" s="56"/>
    </row>
    <row r="31" spans="2:22" ht="14.5" x14ac:dyDescent="0.35">
      <c r="B31" s="9"/>
      <c r="C31" s="55" t="s">
        <v>32</v>
      </c>
      <c r="D31" s="49"/>
      <c r="E31" s="30"/>
      <c r="F31" s="30"/>
      <c r="G31" s="59"/>
      <c r="H31" s="59"/>
      <c r="I31" s="39"/>
      <c r="J31" s="37"/>
      <c r="K31" s="37"/>
      <c r="L31" s="60"/>
      <c r="M31" s="60"/>
      <c r="N31" s="39"/>
      <c r="O31" s="37"/>
      <c r="P31" s="37"/>
      <c r="Q31" s="60"/>
      <c r="R31" s="60"/>
      <c r="S31" s="39"/>
      <c r="T31" s="9"/>
      <c r="U31" s="56"/>
      <c r="V31" s="56"/>
    </row>
    <row r="32" spans="2:22" ht="14.5" x14ac:dyDescent="0.35">
      <c r="B32" s="9"/>
      <c r="C32" s="49" t="s">
        <v>33</v>
      </c>
      <c r="D32" s="49"/>
      <c r="E32" s="30"/>
      <c r="F32" s="30"/>
      <c r="G32" s="59"/>
      <c r="H32" s="59"/>
      <c r="I32" s="39"/>
      <c r="J32" s="37"/>
      <c r="K32" s="37"/>
      <c r="L32" s="60"/>
      <c r="M32" s="60"/>
      <c r="N32" s="39"/>
      <c r="O32" s="37"/>
      <c r="P32" s="37"/>
      <c r="Q32" s="60"/>
      <c r="R32" s="60"/>
      <c r="S32" s="39"/>
      <c r="T32" s="9"/>
      <c r="U32" s="56"/>
      <c r="V32" s="56"/>
    </row>
    <row r="33" spans="2:20" ht="14.5" x14ac:dyDescent="0.35">
      <c r="B33" s="9"/>
      <c r="C33" s="30" t="s">
        <v>34</v>
      </c>
      <c r="D33" s="30"/>
      <c r="E33" s="30"/>
      <c r="F33" s="30"/>
      <c r="G33" s="59"/>
      <c r="H33" s="59"/>
      <c r="I33" s="60"/>
      <c r="J33" s="60"/>
      <c r="K33" s="37"/>
      <c r="L33" s="60"/>
      <c r="M33" s="60"/>
      <c r="N33" s="60"/>
      <c r="O33" s="60"/>
      <c r="P33" s="37"/>
      <c r="Q33" s="60"/>
      <c r="R33" s="60"/>
      <c r="S33" s="60"/>
      <c r="T33" s="9"/>
    </row>
    <row r="34" spans="2:20" ht="14.5" x14ac:dyDescent="0.35">
      <c r="B34" s="9"/>
      <c r="C34" s="81" t="s">
        <v>35</v>
      </c>
      <c r="D34" s="81"/>
      <c r="E34" s="30"/>
      <c r="F34" s="30"/>
      <c r="G34" s="59"/>
      <c r="H34" s="59"/>
      <c r="I34" s="39"/>
      <c r="J34" s="37"/>
      <c r="K34" s="37"/>
      <c r="L34" s="60"/>
      <c r="M34" s="60"/>
      <c r="N34" s="39"/>
      <c r="O34" s="37"/>
      <c r="P34" s="37"/>
      <c r="Q34" s="60"/>
      <c r="R34" s="60"/>
      <c r="S34" s="39"/>
      <c r="T34" s="9"/>
    </row>
    <row r="35" spans="2:20" ht="14.5" x14ac:dyDescent="0.35">
      <c r="B35" s="9"/>
      <c r="C35" s="30" t="s">
        <v>36</v>
      </c>
      <c r="D35" s="30"/>
      <c r="E35" s="30"/>
      <c r="F35" s="30"/>
      <c r="G35" s="59"/>
      <c r="H35" s="59"/>
      <c r="I35" s="60"/>
      <c r="J35" s="60"/>
      <c r="K35" s="37"/>
      <c r="L35" s="60"/>
      <c r="M35" s="60"/>
      <c r="N35" s="60"/>
      <c r="O35" s="60"/>
      <c r="P35" s="37"/>
      <c r="Q35" s="60"/>
      <c r="R35" s="60"/>
      <c r="S35" s="60"/>
      <c r="T35" s="9"/>
    </row>
    <row r="36" spans="2:20" s="20" customFormat="1" ht="14.5" x14ac:dyDescent="0.35">
      <c r="B36" s="9"/>
      <c r="C36" s="88" t="s">
        <v>37</v>
      </c>
      <c r="D36" s="88"/>
      <c r="E36" s="32"/>
      <c r="F36" s="32"/>
      <c r="G36" s="19"/>
      <c r="H36" s="19"/>
      <c r="I36" s="40">
        <f>I28+I29+I30+I31+I32+I34</f>
        <v>0</v>
      </c>
      <c r="J36" s="41"/>
      <c r="K36" s="41"/>
      <c r="L36" s="42"/>
      <c r="M36" s="42"/>
      <c r="N36" s="40">
        <f>N28+N29+N30+N31+N32+N34</f>
        <v>0</v>
      </c>
      <c r="O36" s="41"/>
      <c r="P36" s="41"/>
      <c r="Q36" s="42"/>
      <c r="R36" s="42"/>
      <c r="S36" s="40">
        <f>S28+S29+S30+S31+S32+S34</f>
        <v>0</v>
      </c>
      <c r="T36" s="9"/>
    </row>
    <row r="37" spans="2:20" ht="13.5" customHeight="1" x14ac:dyDescent="0.35">
      <c r="B37" s="9"/>
      <c r="C37" s="86" t="s">
        <v>38</v>
      </c>
      <c r="D37" s="8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2:20" ht="2" customHeight="1" x14ac:dyDescent="0.35">
      <c r="B38" s="9"/>
      <c r="C38" s="9"/>
      <c r="D38" s="9"/>
      <c r="E38" s="9"/>
      <c r="F38" s="9"/>
      <c r="G38" s="9"/>
      <c r="H38" s="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9"/>
    </row>
    <row r="39" spans="2:20" ht="14.5" x14ac:dyDescent="0.35">
      <c r="B39" s="9"/>
      <c r="C39" s="80" t="s">
        <v>39</v>
      </c>
      <c r="D39" s="80"/>
      <c r="E39" s="31"/>
      <c r="F39" s="31"/>
      <c r="G39" s="59"/>
      <c r="H39" s="24" t="s">
        <v>40</v>
      </c>
      <c r="I39" s="59"/>
      <c r="J39" s="59"/>
      <c r="K39" s="59"/>
      <c r="L39" s="59"/>
      <c r="M39" s="24" t="s">
        <v>40</v>
      </c>
      <c r="N39" s="59"/>
      <c r="O39" s="59"/>
      <c r="P39" s="59"/>
      <c r="Q39" s="59"/>
      <c r="R39" s="24" t="s">
        <v>40</v>
      </c>
      <c r="S39" s="59"/>
      <c r="T39" s="9"/>
    </row>
    <row r="40" spans="2:20" ht="14.5" x14ac:dyDescent="0.35">
      <c r="B40" s="9"/>
      <c r="C40" s="81" t="s">
        <v>41</v>
      </c>
      <c r="D40" s="81"/>
      <c r="E40" s="30"/>
      <c r="F40" s="30"/>
      <c r="G40" s="59"/>
      <c r="H40" s="34"/>
      <c r="I40" s="39"/>
      <c r="J40" s="60">
        <v>533001</v>
      </c>
      <c r="K40" s="60"/>
      <c r="L40" s="60"/>
      <c r="M40" s="34"/>
      <c r="N40" s="39"/>
      <c r="O40" s="60"/>
      <c r="P40" s="60"/>
      <c r="Q40" s="60"/>
      <c r="R40" s="34"/>
      <c r="S40" s="39"/>
      <c r="T40" s="9"/>
    </row>
    <row r="41" spans="2:20" ht="14.5" x14ac:dyDescent="0.35">
      <c r="B41" s="9"/>
      <c r="C41" s="81" t="s">
        <v>42</v>
      </c>
      <c r="D41" s="81"/>
      <c r="E41" s="30"/>
      <c r="F41" s="30"/>
      <c r="G41" s="59"/>
      <c r="H41" s="34"/>
      <c r="I41" s="39"/>
      <c r="J41" s="60"/>
      <c r="K41" s="60"/>
      <c r="L41" s="60"/>
      <c r="M41" s="34"/>
      <c r="N41" s="39"/>
      <c r="O41" s="60"/>
      <c r="P41" s="60"/>
      <c r="Q41" s="60"/>
      <c r="R41" s="34"/>
      <c r="S41" s="39"/>
      <c r="T41" s="9"/>
    </row>
    <row r="42" spans="2:20" ht="14.5" x14ac:dyDescent="0.35">
      <c r="B42" s="9"/>
      <c r="C42" s="81" t="s">
        <v>43</v>
      </c>
      <c r="D42" s="81"/>
      <c r="E42" s="30"/>
      <c r="F42" s="30"/>
      <c r="G42" s="59"/>
      <c r="H42" s="34"/>
      <c r="I42" s="39"/>
      <c r="J42" s="60"/>
      <c r="K42" s="60"/>
      <c r="L42" s="60"/>
      <c r="M42" s="34"/>
      <c r="N42" s="39"/>
      <c r="O42" s="60"/>
      <c r="P42" s="60"/>
      <c r="Q42" s="60"/>
      <c r="R42" s="34"/>
      <c r="S42" s="39"/>
      <c r="T42" s="9"/>
    </row>
    <row r="43" spans="2:20" ht="14.5" x14ac:dyDescent="0.35">
      <c r="B43" s="9"/>
      <c r="C43" s="81" t="s">
        <v>44</v>
      </c>
      <c r="D43" s="81"/>
      <c r="E43" s="30"/>
      <c r="F43" s="30"/>
      <c r="G43" s="59"/>
      <c r="H43" s="59"/>
      <c r="I43" s="39"/>
      <c r="J43" s="60"/>
      <c r="K43" s="60"/>
      <c r="L43" s="60"/>
      <c r="M43" s="60"/>
      <c r="N43" s="39"/>
      <c r="O43" s="60"/>
      <c r="P43" s="60"/>
      <c r="Q43" s="60"/>
      <c r="R43" s="60"/>
      <c r="S43" s="39"/>
      <c r="T43" s="9"/>
    </row>
    <row r="44" spans="2:20" ht="14.5" x14ac:dyDescent="0.35">
      <c r="B44" s="9"/>
      <c r="C44" s="30" t="s">
        <v>45</v>
      </c>
      <c r="D44" s="30"/>
      <c r="E44" s="30"/>
      <c r="F44" s="30"/>
      <c r="G44" s="59"/>
      <c r="H44" s="59"/>
      <c r="I44" s="39"/>
      <c r="J44" s="60"/>
      <c r="K44" s="43"/>
      <c r="L44" s="60"/>
      <c r="M44" s="60"/>
      <c r="N44" s="39"/>
      <c r="O44" s="60"/>
      <c r="P44" s="43"/>
      <c r="Q44" s="60"/>
      <c r="R44" s="60"/>
      <c r="S44" s="39"/>
      <c r="T44" s="9"/>
    </row>
    <row r="45" spans="2:20" ht="14.5" x14ac:dyDescent="0.35">
      <c r="B45" s="9"/>
      <c r="C45" s="81" t="s">
        <v>46</v>
      </c>
      <c r="D45" s="81"/>
      <c r="E45" s="30"/>
      <c r="F45" s="30"/>
      <c r="G45" s="59"/>
      <c r="H45" s="59"/>
      <c r="I45" s="39"/>
      <c r="J45" s="60"/>
      <c r="K45" s="60"/>
      <c r="L45" s="60"/>
      <c r="M45" s="60"/>
      <c r="N45" s="39"/>
      <c r="O45" s="60"/>
      <c r="P45" s="60"/>
      <c r="Q45" s="60"/>
      <c r="R45" s="60"/>
      <c r="S45" s="39"/>
      <c r="T45" s="9"/>
    </row>
    <row r="46" spans="2:20" ht="14.5" x14ac:dyDescent="0.35">
      <c r="B46" s="9"/>
      <c r="C46" s="49" t="s">
        <v>47</v>
      </c>
      <c r="D46" s="49"/>
      <c r="E46" s="30"/>
      <c r="F46" s="30"/>
      <c r="G46" s="59"/>
      <c r="H46" s="59"/>
      <c r="I46" s="36">
        <f>I31</f>
        <v>0</v>
      </c>
      <c r="J46" s="60"/>
      <c r="K46" s="60"/>
      <c r="L46" s="60"/>
      <c r="M46" s="60"/>
      <c r="N46" s="36">
        <f>N31</f>
        <v>0</v>
      </c>
      <c r="O46" s="60"/>
      <c r="P46" s="60"/>
      <c r="Q46" s="60"/>
      <c r="R46" s="60"/>
      <c r="S46" s="36">
        <f>S31</f>
        <v>0</v>
      </c>
      <c r="T46" s="9"/>
    </row>
    <row r="47" spans="2:20" ht="2.25" customHeight="1" x14ac:dyDescent="0.35">
      <c r="B47" s="9"/>
      <c r="C47" s="9"/>
      <c r="D47" s="9"/>
      <c r="E47" s="9"/>
      <c r="F47" s="9"/>
      <c r="G47" s="9"/>
      <c r="H47" s="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9"/>
    </row>
    <row r="48" spans="2:20" x14ac:dyDescent="0.3">
      <c r="B48" s="59"/>
      <c r="C48" s="80" t="s">
        <v>48</v>
      </c>
      <c r="D48" s="80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59"/>
    </row>
    <row r="49" spans="2:20" ht="14.5" x14ac:dyDescent="0.35">
      <c r="B49" s="9"/>
      <c r="C49" s="49" t="s">
        <v>49</v>
      </c>
      <c r="D49" s="49"/>
      <c r="E49" s="30"/>
      <c r="F49" s="30"/>
      <c r="G49" s="59"/>
      <c r="H49" s="59"/>
      <c r="I49" s="39"/>
      <c r="J49" s="60"/>
      <c r="K49" s="60"/>
      <c r="L49" s="60"/>
      <c r="M49" s="60"/>
      <c r="N49" s="39"/>
      <c r="O49" s="60"/>
      <c r="P49" s="60"/>
      <c r="Q49" s="60"/>
      <c r="R49" s="60"/>
      <c r="S49" s="39"/>
      <c r="T49" s="9"/>
    </row>
    <row r="50" spans="2:20" ht="14.5" x14ac:dyDescent="0.35">
      <c r="B50" s="9"/>
      <c r="C50" s="81" t="s">
        <v>50</v>
      </c>
      <c r="D50" s="81"/>
      <c r="E50" s="30"/>
      <c r="F50" s="30"/>
      <c r="G50" s="59"/>
      <c r="H50" s="59"/>
      <c r="I50" s="39"/>
      <c r="J50" s="60"/>
      <c r="K50" s="60"/>
      <c r="L50" s="60"/>
      <c r="M50" s="60"/>
      <c r="N50" s="39"/>
      <c r="O50" s="60"/>
      <c r="P50" s="60"/>
      <c r="Q50" s="60"/>
      <c r="R50" s="60"/>
      <c r="S50" s="39"/>
      <c r="T50" s="9"/>
    </row>
    <row r="51" spans="2:20" ht="2.25" customHeight="1" x14ac:dyDescent="0.35">
      <c r="B51" s="9"/>
      <c r="C51" s="9"/>
      <c r="D51" s="9"/>
      <c r="E51" s="9"/>
      <c r="F51" s="9"/>
      <c r="G51" s="9"/>
      <c r="H51" s="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9"/>
    </row>
    <row r="52" spans="2:20" x14ac:dyDescent="0.3">
      <c r="B52" s="59"/>
      <c r="C52" s="80" t="s">
        <v>51</v>
      </c>
      <c r="D52" s="80"/>
      <c r="E52" s="59"/>
      <c r="F52" s="59"/>
      <c r="G52" s="59"/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59"/>
    </row>
    <row r="53" spans="2:20" ht="14.5" x14ac:dyDescent="0.35">
      <c r="B53" s="9"/>
      <c r="C53" s="81" t="s">
        <v>52</v>
      </c>
      <c r="D53" s="81"/>
      <c r="E53" s="30"/>
      <c r="F53" s="30"/>
      <c r="G53" s="59"/>
      <c r="H53" s="59"/>
      <c r="I53" s="39"/>
      <c r="J53" s="60"/>
      <c r="K53" s="60"/>
      <c r="L53" s="60"/>
      <c r="M53" s="60"/>
      <c r="N53" s="39"/>
      <c r="O53" s="60"/>
      <c r="P53" s="60"/>
      <c r="Q53" s="60"/>
      <c r="R53" s="60"/>
      <c r="S53" s="39"/>
      <c r="T53" s="9"/>
    </row>
    <row r="54" spans="2:20" ht="2.25" customHeight="1" x14ac:dyDescent="0.35">
      <c r="B54" s="9"/>
      <c r="C54" s="9"/>
      <c r="D54" s="9"/>
      <c r="E54" s="9"/>
      <c r="F54" s="9"/>
      <c r="G54" s="9"/>
      <c r="H54" s="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9"/>
    </row>
    <row r="55" spans="2:20" ht="14.5" x14ac:dyDescent="0.35">
      <c r="B55" s="9"/>
      <c r="C55" s="80" t="s">
        <v>53</v>
      </c>
      <c r="D55" s="80"/>
      <c r="E55" s="30"/>
      <c r="F55" s="30"/>
      <c r="G55" s="59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9"/>
    </row>
    <row r="56" spans="2:20" ht="14.5" x14ac:dyDescent="0.35">
      <c r="B56" s="9"/>
      <c r="C56" s="81" t="s">
        <v>54</v>
      </c>
      <c r="D56" s="81"/>
      <c r="E56" s="30"/>
      <c r="F56" s="30"/>
      <c r="G56" s="59"/>
      <c r="H56" s="59"/>
      <c r="I56" s="39"/>
      <c r="J56" s="60"/>
      <c r="K56" s="60"/>
      <c r="L56" s="60"/>
      <c r="M56" s="60"/>
      <c r="N56" s="39"/>
      <c r="O56" s="60"/>
      <c r="P56" s="60"/>
      <c r="Q56" s="60"/>
      <c r="R56" s="60"/>
      <c r="S56" s="39"/>
      <c r="T56" s="9"/>
    </row>
    <row r="57" spans="2:20" ht="14.5" x14ac:dyDescent="0.35">
      <c r="B57" s="9"/>
      <c r="C57" s="81" t="s">
        <v>55</v>
      </c>
      <c r="D57" s="81"/>
      <c r="E57" s="30"/>
      <c r="F57" s="30"/>
      <c r="G57" s="59"/>
      <c r="H57" s="59"/>
      <c r="I57" s="39"/>
      <c r="J57" s="60"/>
      <c r="K57" s="60"/>
      <c r="L57" s="60"/>
      <c r="M57" s="60"/>
      <c r="N57" s="39"/>
      <c r="O57" s="60"/>
      <c r="P57" s="60"/>
      <c r="Q57" s="60"/>
      <c r="R57" s="60"/>
      <c r="S57" s="39"/>
      <c r="T57" s="9"/>
    </row>
    <row r="58" spans="2:20" ht="14.5" x14ac:dyDescent="0.35">
      <c r="B58" s="9"/>
      <c r="C58" s="81" t="s">
        <v>56</v>
      </c>
      <c r="D58" s="81"/>
      <c r="E58" s="30"/>
      <c r="F58" s="30"/>
      <c r="G58" s="59"/>
      <c r="H58" s="59"/>
      <c r="I58" s="39"/>
      <c r="J58" s="60"/>
      <c r="K58" s="60"/>
      <c r="L58" s="60"/>
      <c r="M58" s="60"/>
      <c r="N58" s="39"/>
      <c r="O58" s="60"/>
      <c r="P58" s="60"/>
      <c r="Q58" s="60"/>
      <c r="R58" s="60"/>
      <c r="S58" s="39"/>
      <c r="T58" s="9"/>
    </row>
    <row r="59" spans="2:20" ht="14.5" x14ac:dyDescent="0.35">
      <c r="B59" s="9"/>
      <c r="C59" s="81" t="s">
        <v>57</v>
      </c>
      <c r="D59" s="81"/>
      <c r="E59" s="30"/>
      <c r="F59" s="30"/>
      <c r="G59" s="59"/>
      <c r="H59" s="59"/>
      <c r="I59" s="39"/>
      <c r="J59" s="60"/>
      <c r="K59" s="60"/>
      <c r="L59" s="60"/>
      <c r="M59" s="60"/>
      <c r="N59" s="39"/>
      <c r="O59" s="60"/>
      <c r="P59" s="60"/>
      <c r="Q59" s="60"/>
      <c r="R59" s="60"/>
      <c r="S59" s="39"/>
      <c r="T59" s="9"/>
    </row>
    <row r="60" spans="2:20" ht="14.5" x14ac:dyDescent="0.35">
      <c r="B60" s="9"/>
      <c r="C60" s="30" t="s">
        <v>58</v>
      </c>
      <c r="D60" s="30"/>
      <c r="E60" s="30"/>
      <c r="F60" s="30"/>
      <c r="G60" s="59"/>
      <c r="H60" s="59"/>
      <c r="I60" s="39"/>
      <c r="J60" s="60"/>
      <c r="K60" s="43"/>
      <c r="L60" s="60"/>
      <c r="M60" s="60"/>
      <c r="N60" s="39"/>
      <c r="O60" s="60"/>
      <c r="P60" s="43"/>
      <c r="Q60" s="60"/>
      <c r="R60" s="60"/>
      <c r="S60" s="39"/>
      <c r="T60" s="9"/>
    </row>
    <row r="61" spans="2:20" ht="14.5" x14ac:dyDescent="0.35">
      <c r="B61" s="9"/>
      <c r="C61" s="81" t="s">
        <v>59</v>
      </c>
      <c r="D61" s="81"/>
      <c r="E61" s="30"/>
      <c r="F61" s="30"/>
      <c r="G61" s="59"/>
      <c r="H61" s="59"/>
      <c r="I61" s="39"/>
      <c r="J61" s="60"/>
      <c r="K61" s="60"/>
      <c r="L61" s="60"/>
      <c r="M61" s="60"/>
      <c r="N61" s="39"/>
      <c r="O61" s="60"/>
      <c r="P61" s="60"/>
      <c r="Q61" s="60"/>
      <c r="R61" s="60"/>
      <c r="S61" s="39"/>
      <c r="T61" s="9"/>
    </row>
    <row r="62" spans="2:20" ht="14.5" x14ac:dyDescent="0.35">
      <c r="B62" s="9"/>
      <c r="C62" s="81" t="s">
        <v>60</v>
      </c>
      <c r="D62" s="81"/>
      <c r="E62" s="30"/>
      <c r="F62" s="30"/>
      <c r="G62" s="59"/>
      <c r="H62" s="59"/>
      <c r="I62" s="39"/>
      <c r="J62" s="60"/>
      <c r="K62" s="60"/>
      <c r="L62" s="60"/>
      <c r="M62" s="60"/>
      <c r="N62" s="39"/>
      <c r="O62" s="60"/>
      <c r="P62" s="60"/>
      <c r="Q62" s="60"/>
      <c r="R62" s="60"/>
      <c r="S62" s="39"/>
      <c r="T62" s="9"/>
    </row>
    <row r="63" spans="2:20" ht="2.25" customHeight="1" x14ac:dyDescent="0.35">
      <c r="B63" s="9"/>
      <c r="C63" s="9"/>
      <c r="D63" s="9"/>
      <c r="E63" s="9"/>
      <c r="F63" s="9"/>
      <c r="G63" s="9"/>
      <c r="H63" s="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9"/>
    </row>
    <row r="64" spans="2:20" s="20" customFormat="1" ht="14.5" x14ac:dyDescent="0.35">
      <c r="B64" s="9"/>
      <c r="C64" s="88" t="s">
        <v>61</v>
      </c>
      <c r="D64" s="88"/>
      <c r="E64" s="32"/>
      <c r="F64" s="32"/>
      <c r="G64" s="19"/>
      <c r="H64" s="19"/>
      <c r="I64" s="40">
        <f>SUM(I$40:I$46)+I$53+SUM(I$49:I$50)+SUM(I$56:I$62)</f>
        <v>0</v>
      </c>
      <c r="J64" s="41"/>
      <c r="K64" s="41"/>
      <c r="L64" s="42"/>
      <c r="M64" s="42"/>
      <c r="N64" s="40">
        <f>SUM(N$40:N$46)+N$53+SUM(N$49:N$50)+SUM(N$56:N$62)</f>
        <v>0</v>
      </c>
      <c r="O64" s="41"/>
      <c r="P64" s="41"/>
      <c r="Q64" s="42"/>
      <c r="R64" s="42"/>
      <c r="S64" s="40">
        <f>SUM(S$40:S$46)+S$53+SUM(S$49:S$50)+SUM(S$56:S$62)</f>
        <v>0</v>
      </c>
      <c r="T64" s="9"/>
    </row>
    <row r="65" spans="2:20" ht="13.5" customHeight="1" x14ac:dyDescent="0.35">
      <c r="B65" s="9"/>
      <c r="C65" s="86" t="s">
        <v>62</v>
      </c>
      <c r="D65" s="87"/>
      <c r="E65" s="9"/>
      <c r="F65" s="9"/>
      <c r="G65" s="9"/>
      <c r="H65" s="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9"/>
    </row>
    <row r="66" spans="2:20" ht="2.25" customHeight="1" x14ac:dyDescent="0.35">
      <c r="B66" s="9"/>
      <c r="C66" s="9"/>
      <c r="D66" s="9"/>
      <c r="E66" s="9"/>
      <c r="F66" s="9"/>
      <c r="G66" s="9"/>
      <c r="H66" s="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9"/>
    </row>
    <row r="67" spans="2:20" s="20" customFormat="1" ht="14.5" x14ac:dyDescent="0.35">
      <c r="B67" s="9"/>
      <c r="C67" s="88" t="s">
        <v>63</v>
      </c>
      <c r="D67" s="88"/>
      <c r="E67" s="32"/>
      <c r="F67" s="32"/>
      <c r="G67" s="19"/>
      <c r="H67" s="19"/>
      <c r="I67" s="40">
        <f>$I$36-$I$64</f>
        <v>0</v>
      </c>
      <c r="J67" s="41"/>
      <c r="K67" s="41"/>
      <c r="L67" s="42"/>
      <c r="M67" s="42"/>
      <c r="N67" s="40">
        <f>$N$36-$N$64</f>
        <v>0</v>
      </c>
      <c r="O67" s="41"/>
      <c r="P67" s="41"/>
      <c r="Q67" s="42"/>
      <c r="R67" s="42"/>
      <c r="S67" s="40">
        <f>$S$36-$S$64</f>
        <v>0</v>
      </c>
      <c r="T67" s="9"/>
    </row>
    <row r="68" spans="2:20" ht="2.25" customHeight="1" x14ac:dyDescent="0.35">
      <c r="B68" s="9"/>
      <c r="C68" s="9"/>
      <c r="D68" s="9"/>
      <c r="E68" s="9"/>
      <c r="F68" s="9"/>
      <c r="G68" s="9"/>
      <c r="H68" s="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9"/>
    </row>
    <row r="69" spans="2:20" s="22" customFormat="1" ht="18" customHeight="1" x14ac:dyDescent="0.35">
      <c r="B69" s="9"/>
      <c r="C69" s="71" t="s">
        <v>64</v>
      </c>
      <c r="D69" s="71"/>
      <c r="E69" s="9"/>
      <c r="F69" s="9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2:20" ht="2.25" customHeight="1" x14ac:dyDescent="0.35">
      <c r="B70" s="9"/>
      <c r="C70" s="9"/>
      <c r="D70" s="9"/>
      <c r="E70" s="9"/>
      <c r="F70" s="9"/>
      <c r="G70" s="9"/>
      <c r="H70" s="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9"/>
    </row>
    <row r="71" spans="2:20" s="22" customFormat="1" ht="14.5" x14ac:dyDescent="0.35">
      <c r="B71" s="9"/>
      <c r="C71" s="90" t="s">
        <v>65</v>
      </c>
      <c r="D71" s="90"/>
      <c r="E71" s="9"/>
      <c r="F71" s="9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2:20" ht="2.25" customHeight="1" x14ac:dyDescent="0.35">
      <c r="B72" s="9"/>
      <c r="C72" s="9"/>
      <c r="D72" s="9"/>
      <c r="E72" s="9"/>
      <c r="F72" s="9"/>
      <c r="G72" s="9"/>
      <c r="H72" s="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9"/>
    </row>
    <row r="73" spans="2:20" s="22" customFormat="1" x14ac:dyDescent="0.3">
      <c r="B73" s="21"/>
      <c r="C73" s="81" t="s">
        <v>66</v>
      </c>
      <c r="D73" s="81"/>
      <c r="E73" s="21"/>
      <c r="F73" s="21"/>
      <c r="G73" s="21"/>
      <c r="H73" s="21"/>
      <c r="I73" s="39"/>
      <c r="J73" s="60"/>
      <c r="K73" s="60"/>
      <c r="L73" s="60"/>
      <c r="M73" s="60"/>
      <c r="N73" s="39"/>
      <c r="O73" s="60"/>
      <c r="P73" s="60"/>
      <c r="Q73" s="60"/>
      <c r="R73" s="60"/>
      <c r="S73" s="39"/>
      <c r="T73" s="21"/>
    </row>
    <row r="74" spans="2:20" ht="14.5" x14ac:dyDescent="0.35">
      <c r="B74" s="9"/>
      <c r="C74" s="30" t="s">
        <v>67</v>
      </c>
      <c r="D74" s="30"/>
      <c r="E74" s="30"/>
      <c r="F74" s="30"/>
      <c r="G74" s="59"/>
      <c r="H74" s="59"/>
      <c r="I74" s="60"/>
      <c r="J74" s="60"/>
      <c r="K74" s="37"/>
      <c r="L74" s="60"/>
      <c r="M74" s="60"/>
      <c r="N74" s="60"/>
      <c r="O74" s="60"/>
      <c r="P74" s="37"/>
      <c r="Q74" s="60"/>
      <c r="R74" s="60"/>
      <c r="S74" s="60"/>
      <c r="T74" s="9"/>
    </row>
    <row r="75" spans="2:20" ht="2.25" customHeight="1" x14ac:dyDescent="0.35">
      <c r="B75" s="9"/>
      <c r="C75" s="9"/>
      <c r="D75" s="9"/>
      <c r="E75" s="9"/>
      <c r="F75" s="9"/>
      <c r="G75" s="9"/>
      <c r="H75" s="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9"/>
    </row>
    <row r="76" spans="2:20" s="22" customFormat="1" x14ac:dyDescent="0.3">
      <c r="B76" s="21"/>
      <c r="C76" s="81" t="s">
        <v>68</v>
      </c>
      <c r="D76" s="81"/>
      <c r="E76" s="21"/>
      <c r="F76" s="21"/>
      <c r="G76" s="21"/>
      <c r="H76" s="21"/>
      <c r="I76" s="44" t="e">
        <f>I64/I36*I73</f>
        <v>#DIV/0!</v>
      </c>
      <c r="J76" s="60"/>
      <c r="K76" s="60"/>
      <c r="L76" s="60"/>
      <c r="M76" s="60"/>
      <c r="N76" s="44" t="e">
        <f>N64/N36*N73</f>
        <v>#DIV/0!</v>
      </c>
      <c r="O76" s="60"/>
      <c r="P76" s="60"/>
      <c r="Q76" s="60"/>
      <c r="R76" s="60"/>
      <c r="S76" s="44" t="e">
        <f>S64/S36*S73</f>
        <v>#DIV/0!</v>
      </c>
      <c r="T76" s="21"/>
    </row>
    <row r="77" spans="2:20" ht="2.25" customHeight="1" x14ac:dyDescent="0.35">
      <c r="B77" s="9"/>
      <c r="C77" s="9"/>
      <c r="D77" s="9"/>
      <c r="E77" s="9"/>
      <c r="F77" s="9"/>
      <c r="G77" s="9"/>
      <c r="H77" s="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9"/>
    </row>
    <row r="78" spans="2:20" s="22" customFormat="1" x14ac:dyDescent="0.3">
      <c r="B78" s="21"/>
      <c r="C78" s="89" t="s">
        <v>69</v>
      </c>
      <c r="D78" s="89"/>
      <c r="E78" s="32"/>
      <c r="F78" s="32"/>
      <c r="G78" s="19"/>
      <c r="H78" s="19"/>
      <c r="I78" s="36" t="e">
        <f>I$73-I$76</f>
        <v>#DIV/0!</v>
      </c>
      <c r="J78" s="41"/>
      <c r="K78" s="41"/>
      <c r="L78" s="42"/>
      <c r="M78" s="42"/>
      <c r="N78" s="36" t="e">
        <f>N$73-N$76</f>
        <v>#DIV/0!</v>
      </c>
      <c r="O78" s="41"/>
      <c r="P78" s="41"/>
      <c r="Q78" s="42"/>
      <c r="R78" s="42"/>
      <c r="S78" s="36" t="e">
        <f>S$73-S$76</f>
        <v>#DIV/0!</v>
      </c>
      <c r="T78" s="36" t="e">
        <f>$I$73-$I$76</f>
        <v>#DIV/0!</v>
      </c>
    </row>
    <row r="79" spans="2:20" ht="2.25" customHeight="1" x14ac:dyDescent="0.35">
      <c r="B79" s="9"/>
      <c r="C79" s="9"/>
      <c r="D79" s="9"/>
      <c r="E79" s="9"/>
      <c r="F79" s="9"/>
      <c r="G79" s="9"/>
      <c r="H79" s="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9"/>
    </row>
    <row r="80" spans="2:20" s="22" customFormat="1" ht="14.5" x14ac:dyDescent="0.35">
      <c r="B80" s="9"/>
      <c r="C80" s="90" t="s">
        <v>70</v>
      </c>
      <c r="D80" s="90"/>
      <c r="E80" s="9"/>
      <c r="F80" s="9"/>
      <c r="G80" s="21"/>
      <c r="H80" s="23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2:21" ht="33" customHeight="1" x14ac:dyDescent="0.35">
      <c r="B81" s="9"/>
      <c r="C81" s="95" t="s">
        <v>71</v>
      </c>
      <c r="D81" s="96"/>
      <c r="E81" s="96"/>
      <c r="F81" s="96"/>
      <c r="G81" s="24" t="s">
        <v>72</v>
      </c>
      <c r="H81" s="24" t="s">
        <v>73</v>
      </c>
      <c r="I81" s="9"/>
      <c r="J81" s="9"/>
      <c r="K81" s="9"/>
      <c r="L81" s="24" t="s">
        <v>72</v>
      </c>
      <c r="M81" s="24" t="s">
        <v>73</v>
      </c>
      <c r="N81" s="9"/>
      <c r="O81" s="9"/>
      <c r="P81" s="9"/>
      <c r="Q81" s="24" t="s">
        <v>72</v>
      </c>
      <c r="R81" s="24" t="s">
        <v>73</v>
      </c>
      <c r="S81" s="9"/>
      <c r="T81" s="9"/>
      <c r="U81" s="56"/>
    </row>
    <row r="82" spans="2:21" ht="2.25" customHeight="1" x14ac:dyDescent="0.35">
      <c r="B82" s="9"/>
      <c r="C82" s="9"/>
      <c r="D82" s="9"/>
      <c r="E82" s="9"/>
      <c r="F82" s="9"/>
      <c r="G82" s="9"/>
      <c r="H82" s="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9"/>
      <c r="U82" s="56"/>
    </row>
    <row r="83" spans="2:21" s="22" customFormat="1" x14ac:dyDescent="0.3">
      <c r="B83" s="21"/>
      <c r="C83" s="81" t="str">
        <f>"Clinical hours @ "&amp;G83&amp;" per hour *"</f>
        <v>Clinical hours @ 165 per hour *</v>
      </c>
      <c r="D83" s="81"/>
      <c r="E83" s="21"/>
      <c r="F83" s="21"/>
      <c r="G83" s="39">
        <v>165</v>
      </c>
      <c r="H83" s="34"/>
      <c r="I83" s="36">
        <f>-$G$83*$H$83</f>
        <v>0</v>
      </c>
      <c r="J83" s="60"/>
      <c r="K83" s="60"/>
      <c r="L83" s="44">
        <f>G83</f>
        <v>165</v>
      </c>
      <c r="M83" s="34"/>
      <c r="N83" s="36">
        <f>-$L$83*$M$83</f>
        <v>0</v>
      </c>
      <c r="O83" s="60"/>
      <c r="P83" s="60"/>
      <c r="Q83" s="44">
        <f>G83</f>
        <v>165</v>
      </c>
      <c r="R83" s="34"/>
      <c r="S83" s="36">
        <f>-$Q$83*$R$83</f>
        <v>0</v>
      </c>
      <c r="T83" s="21"/>
    </row>
    <row r="84" spans="2:21" ht="2.25" customHeight="1" x14ac:dyDescent="0.35">
      <c r="B84" s="9"/>
      <c r="C84" s="9"/>
      <c r="D84" s="9"/>
      <c r="E84" s="9"/>
      <c r="F84" s="9"/>
      <c r="G84" s="9">
        <v>55</v>
      </c>
      <c r="H84" s="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9"/>
      <c r="U84" s="56"/>
    </row>
    <row r="85" spans="2:21" s="22" customFormat="1" x14ac:dyDescent="0.3">
      <c r="B85" s="21"/>
      <c r="C85" s="81" t="str">
        <f>"Admin hours @ "&amp;G85&amp;" per hour *"</f>
        <v>Admin hours @ 55 per hour *</v>
      </c>
      <c r="D85" s="81"/>
      <c r="E85" s="21"/>
      <c r="F85" s="21"/>
      <c r="G85" s="39">
        <v>55</v>
      </c>
      <c r="H85" s="34"/>
      <c r="I85" s="36">
        <f>-$G$85*$H$85</f>
        <v>0</v>
      </c>
      <c r="J85" s="60"/>
      <c r="K85" s="60"/>
      <c r="L85" s="44">
        <f>G85</f>
        <v>55</v>
      </c>
      <c r="M85" s="34"/>
      <c r="N85" s="36">
        <f>-$L$85*$M$85</f>
        <v>0</v>
      </c>
      <c r="O85" s="60"/>
      <c r="P85" s="60"/>
      <c r="Q85" s="44">
        <f>G85</f>
        <v>55</v>
      </c>
      <c r="R85" s="34"/>
      <c r="S85" s="36">
        <f>-$Q$85*$R$85</f>
        <v>0</v>
      </c>
      <c r="T85" s="21"/>
    </row>
    <row r="86" spans="2:21" ht="2.25" customHeight="1" x14ac:dyDescent="0.35">
      <c r="B86" s="9"/>
      <c r="C86" s="9"/>
      <c r="D86" s="9"/>
      <c r="E86" s="9"/>
      <c r="F86" s="9"/>
      <c r="G86" s="9"/>
      <c r="H86" s="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9"/>
      <c r="U86" s="56"/>
    </row>
    <row r="87" spans="2:21" s="22" customFormat="1" ht="14.5" x14ac:dyDescent="0.35">
      <c r="B87" s="21"/>
      <c r="C87" s="89" t="s">
        <v>74</v>
      </c>
      <c r="D87" s="89"/>
      <c r="E87" s="32"/>
      <c r="F87" s="3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9"/>
    </row>
    <row r="88" spans="2:21" s="22" customFormat="1" x14ac:dyDescent="0.3">
      <c r="B88" s="21"/>
      <c r="C88" s="89" t="s">
        <v>75</v>
      </c>
      <c r="D88" s="89"/>
      <c r="E88" s="32"/>
      <c r="F88" s="32"/>
      <c r="G88" s="19"/>
      <c r="H88" s="19"/>
      <c r="I88" s="36">
        <f>$I$83+$I$85</f>
        <v>0</v>
      </c>
      <c r="J88" s="41"/>
      <c r="K88" s="41"/>
      <c r="L88" s="42"/>
      <c r="M88" s="42"/>
      <c r="N88" s="36">
        <f>$N$83+$N$85</f>
        <v>0</v>
      </c>
      <c r="O88" s="41"/>
      <c r="P88" s="41"/>
      <c r="Q88" s="42"/>
      <c r="R88" s="42"/>
      <c r="S88" s="36">
        <f>$S$83+$S$85</f>
        <v>0</v>
      </c>
      <c r="T88" s="19"/>
    </row>
    <row r="89" spans="2:21" ht="2.25" customHeight="1" x14ac:dyDescent="0.35">
      <c r="B89" s="9"/>
      <c r="C89" s="9"/>
      <c r="D89" s="9"/>
      <c r="E89" s="9"/>
      <c r="F89" s="9"/>
      <c r="G89" s="9"/>
      <c r="H89" s="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9"/>
      <c r="U89" s="56"/>
    </row>
    <row r="90" spans="2:21" ht="2.25" customHeight="1" x14ac:dyDescent="0.3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2"/>
    </row>
    <row r="91" spans="2:21" ht="15" customHeight="1" x14ac:dyDescent="0.3">
      <c r="B91" s="26"/>
      <c r="C91" s="91" t="s">
        <v>76</v>
      </c>
      <c r="D91" s="91"/>
      <c r="E91" s="62"/>
      <c r="F91" s="62"/>
      <c r="G91" s="63"/>
      <c r="H91" s="63"/>
      <c r="I91" s="64" t="e">
        <f>I$67-I$78+I$88</f>
        <v>#DIV/0!</v>
      </c>
      <c r="J91" s="65"/>
      <c r="K91" s="65"/>
      <c r="L91" s="63"/>
      <c r="M91" s="63"/>
      <c r="N91" s="64" t="e">
        <f>N$67-N$78+N$88</f>
        <v>#DIV/0!</v>
      </c>
      <c r="O91" s="65"/>
      <c r="P91" s="65"/>
      <c r="Q91" s="63"/>
      <c r="R91" s="63"/>
      <c r="S91" s="64" t="e">
        <f>S$67-S$78+S$88</f>
        <v>#DIV/0!</v>
      </c>
      <c r="T91" s="26"/>
      <c r="U91" s="22"/>
    </row>
    <row r="92" spans="2:21" ht="1.5" customHeight="1" x14ac:dyDescent="0.35">
      <c r="B92" s="27"/>
      <c r="C92" s="66"/>
      <c r="D92" s="66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27"/>
      <c r="U92" s="22"/>
    </row>
    <row r="93" spans="2:21" x14ac:dyDescent="0.3">
      <c r="B93" s="26"/>
      <c r="C93" s="91" t="s">
        <v>77</v>
      </c>
      <c r="D93" s="91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5"/>
      <c r="P93" s="65"/>
      <c r="Q93" s="63"/>
      <c r="R93" s="63"/>
      <c r="S93" s="64" t="e">
        <f>$S$91-$I$91</f>
        <v>#DIV/0!</v>
      </c>
      <c r="T93" s="26"/>
      <c r="U93" s="22"/>
    </row>
    <row r="94" spans="2:21" ht="1.5" customHeight="1" x14ac:dyDescent="0.35">
      <c r="B94" s="27"/>
      <c r="C94" s="66"/>
      <c r="D94" s="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27"/>
      <c r="U94" s="22"/>
    </row>
    <row r="95" spans="2:21" ht="15" customHeight="1" x14ac:dyDescent="0.3">
      <c r="B95" s="26"/>
      <c r="C95" s="91" t="s">
        <v>78</v>
      </c>
      <c r="D95" s="91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5"/>
      <c r="P95" s="65"/>
      <c r="Q95" s="63"/>
      <c r="R95" s="63"/>
      <c r="S95" s="68" t="e">
        <f>S93/I91</f>
        <v>#DIV/0!</v>
      </c>
      <c r="T95" s="26"/>
      <c r="U95" s="22"/>
    </row>
    <row r="96" spans="2:21" ht="15" customHeight="1" x14ac:dyDescent="0.35">
      <c r="B96" s="25"/>
      <c r="C96" s="93" t="s">
        <v>79</v>
      </c>
      <c r="D96" s="94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25"/>
      <c r="U96" s="56"/>
    </row>
    <row r="97" spans="2:20" ht="1.5" customHeight="1" x14ac:dyDescent="0.3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spans="2:20" ht="2.25" customHeight="1" x14ac:dyDescent="0.35">
      <c r="B98" s="9"/>
      <c r="C98" s="9"/>
      <c r="D98" s="9"/>
      <c r="E98" s="9"/>
      <c r="F98" s="9"/>
      <c r="G98" s="9"/>
      <c r="H98" s="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9"/>
    </row>
    <row r="99" spans="2:20" ht="15.75" customHeight="1" x14ac:dyDescent="0.3">
      <c r="B99" s="59"/>
      <c r="C99" s="92" t="s">
        <v>80</v>
      </c>
      <c r="D99" s="92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2:20" ht="15.75" customHeight="1" x14ac:dyDescent="0.35">
      <c r="B100" s="9"/>
      <c r="C100" s="86" t="s">
        <v>81</v>
      </c>
      <c r="D100" s="87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2:20" ht="2.25" customHeight="1" x14ac:dyDescent="0.35">
      <c r="B101" s="9"/>
      <c r="C101" s="9"/>
      <c r="D101" s="9"/>
      <c r="E101" s="9"/>
      <c r="F101" s="9"/>
      <c r="G101" s="9"/>
      <c r="H101" s="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9"/>
    </row>
    <row r="102" spans="2:20" x14ac:dyDescent="0.3">
      <c r="B102" s="59"/>
      <c r="C102" s="81" t="s">
        <v>82</v>
      </c>
      <c r="D102" s="81"/>
      <c r="E102" s="59"/>
      <c r="F102" s="59"/>
      <c r="G102" s="59"/>
      <c r="H102" s="59"/>
      <c r="I102" s="13"/>
      <c r="J102" s="59"/>
      <c r="K102" s="59"/>
      <c r="L102" s="59"/>
      <c r="M102" s="59"/>
      <c r="N102" s="13"/>
      <c r="O102" s="59"/>
      <c r="P102" s="59"/>
      <c r="Q102" s="59"/>
      <c r="R102" s="59"/>
      <c r="S102" s="13"/>
      <c r="T102" s="59"/>
    </row>
    <row r="103" spans="2:20" ht="2.25" customHeight="1" x14ac:dyDescent="0.35">
      <c r="B103" s="9"/>
      <c r="C103" s="9"/>
      <c r="D103" s="9"/>
      <c r="E103" s="9"/>
      <c r="F103" s="9"/>
      <c r="G103" s="9"/>
      <c r="H103" s="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9"/>
    </row>
    <row r="104" spans="2:20" x14ac:dyDescent="0.3">
      <c r="B104" s="59"/>
      <c r="C104" s="81" t="s">
        <v>83</v>
      </c>
      <c r="D104" s="81"/>
      <c r="E104" s="59"/>
      <c r="F104" s="59"/>
      <c r="G104" s="59"/>
      <c r="H104" s="59"/>
      <c r="I104" s="13"/>
      <c r="J104" s="59"/>
      <c r="K104" s="59"/>
      <c r="L104" s="59"/>
      <c r="M104" s="59"/>
      <c r="N104" s="13"/>
      <c r="O104" s="59"/>
      <c r="P104" s="59"/>
      <c r="Q104" s="59"/>
      <c r="R104" s="59"/>
      <c r="S104" s="13"/>
      <c r="T104" s="59"/>
    </row>
    <row r="105" spans="2:20" ht="2.25" customHeight="1" x14ac:dyDescent="0.35">
      <c r="B105" s="9"/>
      <c r="C105" s="9"/>
      <c r="D105" s="9"/>
      <c r="E105" s="9"/>
      <c r="F105" s="9"/>
      <c r="G105" s="9"/>
      <c r="H105" s="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9"/>
    </row>
    <row r="106" spans="2:20" x14ac:dyDescent="0.3">
      <c r="B106" s="59"/>
      <c r="C106" s="92" t="s">
        <v>84</v>
      </c>
      <c r="D106" s="92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2:20" ht="2.25" customHeight="1" x14ac:dyDescent="0.35">
      <c r="B107" s="9"/>
      <c r="C107" s="9"/>
      <c r="D107" s="9"/>
      <c r="E107" s="9"/>
      <c r="F107" s="9"/>
      <c r="G107" s="9"/>
      <c r="H107" s="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9"/>
    </row>
    <row r="108" spans="2:20" x14ac:dyDescent="0.3">
      <c r="B108" s="59"/>
      <c r="C108" s="81" t="s">
        <v>85</v>
      </c>
      <c r="D108" s="81"/>
      <c r="E108" s="59"/>
      <c r="F108" s="59"/>
      <c r="G108" s="59"/>
      <c r="H108" s="59"/>
      <c r="I108" s="33" t="e">
        <f>-$S$93/$S$28</f>
        <v>#DIV/0!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2:20" ht="2.25" customHeight="1" x14ac:dyDescent="0.35">
      <c r="B109" s="9"/>
      <c r="C109" s="9"/>
      <c r="D109" s="9"/>
      <c r="E109" s="9"/>
      <c r="F109" s="9"/>
      <c r="G109" s="9"/>
      <c r="H109" s="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9"/>
    </row>
    <row r="110" spans="2:20" x14ac:dyDescent="0.3">
      <c r="B110" s="59"/>
      <c r="C110" s="81" t="s">
        <v>86</v>
      </c>
      <c r="D110" s="81"/>
      <c r="E110" s="59"/>
      <c r="F110" s="59"/>
      <c r="G110" s="59"/>
      <c r="H110" s="59"/>
      <c r="I110" s="35" t="e">
        <f>$I$25*(1+$I$108)</f>
        <v>#DIV/0!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spans="2:20" ht="2.25" customHeight="1" x14ac:dyDescent="0.35">
      <c r="B111" s="9"/>
      <c r="C111" s="9"/>
      <c r="D111" s="9"/>
      <c r="E111" s="9"/>
      <c r="F111" s="9"/>
      <c r="G111" s="9"/>
      <c r="H111" s="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9"/>
    </row>
    <row r="112" spans="2:20" x14ac:dyDescent="0.3">
      <c r="B112" s="59"/>
      <c r="C112" s="81" t="s">
        <v>87</v>
      </c>
      <c r="D112" s="81"/>
      <c r="E112" s="59"/>
      <c r="F112" s="59"/>
      <c r="G112" s="59"/>
      <c r="H112" s="59"/>
      <c r="I112" s="45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2:20" x14ac:dyDescent="0.3">
      <c r="B113" s="59"/>
      <c r="C113" s="30" t="s">
        <v>88</v>
      </c>
      <c r="D113" s="30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spans="2:20" ht="2.25" customHeight="1" x14ac:dyDescent="0.35">
      <c r="B114" s="9"/>
      <c r="C114" s="9"/>
      <c r="D114" s="9"/>
      <c r="E114" s="9"/>
      <c r="F114" s="9"/>
      <c r="G114" s="9"/>
      <c r="H114" s="9"/>
      <c r="I114" s="38"/>
      <c r="J114" s="38"/>
      <c r="K114" s="59"/>
      <c r="L114" s="38"/>
      <c r="M114" s="38"/>
      <c r="N114" s="38"/>
      <c r="O114" s="38"/>
      <c r="P114" s="38"/>
      <c r="Q114" s="38"/>
      <c r="R114" s="38"/>
      <c r="S114" s="38"/>
      <c r="T114" s="9"/>
    </row>
    <row r="115" spans="2:20" x14ac:dyDescent="0.3">
      <c r="B115" s="59"/>
      <c r="C115" s="81" t="s">
        <v>89</v>
      </c>
      <c r="D115" s="81"/>
      <c r="E115" s="59"/>
      <c r="F115" s="59"/>
      <c r="G115" s="59"/>
      <c r="H115" s="59"/>
      <c r="I115" s="45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2:20" x14ac:dyDescent="0.3">
      <c r="B116" s="59"/>
      <c r="C116" s="30" t="s">
        <v>90</v>
      </c>
      <c r="D116" s="30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</row>
    <row r="117" spans="2:20" ht="2.25" customHeight="1" x14ac:dyDescent="0.35">
      <c r="B117" s="9"/>
      <c r="C117" s="46"/>
      <c r="D117" s="9"/>
      <c r="E117" s="9"/>
      <c r="F117" s="9"/>
      <c r="G117" s="9"/>
      <c r="H117" s="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9"/>
    </row>
    <row r="118" spans="2:20" x14ac:dyDescent="0.3">
      <c r="B118" s="59"/>
      <c r="C118" s="81" t="s">
        <v>91</v>
      </c>
      <c r="D118" s="81"/>
      <c r="E118" s="59"/>
      <c r="F118" s="59"/>
      <c r="G118" s="59"/>
      <c r="H118" s="59"/>
      <c r="I118" s="33">
        <f>I112-I115</f>
        <v>0</v>
      </c>
      <c r="J118" s="59"/>
      <c r="K118" s="61" t="str">
        <f>IF(ISERROR(IF(I118&gt;I108,"Unlikely to Proceed - proposed fee greater than evidence provided","Ok to Proceed - please complete commentary evidence")),"",IF(I118&gt;I108,"Unlikely to Proceed - proposed fee greater than evidence provided","Ok to Proceed - please complete commentary evidence"))</f>
        <v/>
      </c>
      <c r="L118" s="59"/>
      <c r="M118" s="59"/>
      <c r="N118" s="59"/>
      <c r="O118" s="59"/>
      <c r="P118" s="30"/>
      <c r="Q118" s="59"/>
      <c r="R118" s="61"/>
      <c r="S118" s="61"/>
      <c r="T118" s="59"/>
    </row>
    <row r="119" spans="2:20" ht="2.25" customHeight="1" x14ac:dyDescent="0.35">
      <c r="B119" s="9"/>
      <c r="C119" s="46"/>
      <c r="D119" s="9"/>
      <c r="E119" s="9"/>
      <c r="F119" s="9"/>
      <c r="G119" s="9"/>
      <c r="H119" s="9"/>
      <c r="I119" s="38"/>
      <c r="J119" s="38"/>
      <c r="K119" s="38"/>
      <c r="L119" s="38"/>
      <c r="M119" s="38"/>
      <c r="N119" s="38"/>
      <c r="O119" s="38"/>
      <c r="P119" s="38"/>
      <c r="Q119" s="38"/>
      <c r="R119" s="52"/>
      <c r="S119" s="52">
        <v>1</v>
      </c>
      <c r="T119" s="9"/>
    </row>
    <row r="120" spans="2:20" s="8" customFormat="1" ht="17.25" customHeight="1" x14ac:dyDescent="0.3">
      <c r="B120" s="6"/>
      <c r="C120" s="47" t="s">
        <v>92</v>
      </c>
      <c r="D120" s="30"/>
      <c r="E120" s="59"/>
      <c r="F120" s="5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53"/>
      <c r="S120" s="53"/>
      <c r="T120" s="6"/>
    </row>
    <row r="121" spans="2:20" ht="2.25" customHeight="1" x14ac:dyDescent="0.35">
      <c r="B121" s="9"/>
      <c r="C121" s="9"/>
      <c r="D121" s="9"/>
      <c r="E121" s="9"/>
      <c r="F121" s="9"/>
      <c r="G121" s="9"/>
      <c r="H121" s="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9"/>
    </row>
    <row r="123" spans="2:20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</sheetData>
  <sheetProtection algorithmName="SHA-512" hashValue="KU9Arj2kW56PhewbcnoyTvXskP43cnHpIlybW805/fx3Gz3Tdu2do6pdoEyCfTIkauqU7Ezi/pBOQBXmAMYfrw==" saltValue="8SkX+iUaJgPE+G2InzVKww==" spinCount="100000" sheet="1" objects="1" scenarios="1"/>
  <mergeCells count="76">
    <mergeCell ref="C81:F81"/>
    <mergeCell ref="P7:S8"/>
    <mergeCell ref="C26:D26"/>
    <mergeCell ref="C10:S10"/>
    <mergeCell ref="C42:D42"/>
    <mergeCell ref="C67:D67"/>
    <mergeCell ref="C55:D55"/>
    <mergeCell ref="C56:D56"/>
    <mergeCell ref="C57:D57"/>
    <mergeCell ref="C58:D58"/>
    <mergeCell ref="F8:I8"/>
    <mergeCell ref="K7:N8"/>
    <mergeCell ref="C28:D28"/>
    <mergeCell ref="C12:D12"/>
    <mergeCell ref="C13:D13"/>
    <mergeCell ref="C14:D14"/>
    <mergeCell ref="C115:D115"/>
    <mergeCell ref="C108:D108"/>
    <mergeCell ref="C93:D93"/>
    <mergeCell ref="C95:D95"/>
    <mergeCell ref="C96:D96"/>
    <mergeCell ref="C100:D100"/>
    <mergeCell ref="C99:D99"/>
    <mergeCell ref="C112:D112"/>
    <mergeCell ref="C118:D118"/>
    <mergeCell ref="C87:D87"/>
    <mergeCell ref="C85:D85"/>
    <mergeCell ref="C65:D65"/>
    <mergeCell ref="C102:D102"/>
    <mergeCell ref="C104:D104"/>
    <mergeCell ref="C71:D71"/>
    <mergeCell ref="C73:D73"/>
    <mergeCell ref="C76:D76"/>
    <mergeCell ref="C78:D78"/>
    <mergeCell ref="C91:D91"/>
    <mergeCell ref="C83:D83"/>
    <mergeCell ref="C80:D80"/>
    <mergeCell ref="C88:D88"/>
    <mergeCell ref="C110:D110"/>
    <mergeCell ref="C106:D106"/>
    <mergeCell ref="C23:D23"/>
    <mergeCell ref="C16:D16"/>
    <mergeCell ref="C18:D18"/>
    <mergeCell ref="C20:D20"/>
    <mergeCell ref="C22:D22"/>
    <mergeCell ref="C52:D52"/>
    <mergeCell ref="C53:D53"/>
    <mergeCell ref="C37:D37"/>
    <mergeCell ref="C29:D29"/>
    <mergeCell ref="C64:D64"/>
    <mergeCell ref="C48:D48"/>
    <mergeCell ref="C50:D50"/>
    <mergeCell ref="C43:D43"/>
    <mergeCell ref="C45:D45"/>
    <mergeCell ref="C41:D41"/>
    <mergeCell ref="C61:D61"/>
    <mergeCell ref="C59:D59"/>
    <mergeCell ref="C62:D62"/>
    <mergeCell ref="C34:D34"/>
    <mergeCell ref="C36:D36"/>
    <mergeCell ref="C1:S1"/>
    <mergeCell ref="C69:D69"/>
    <mergeCell ref="R5:S5"/>
    <mergeCell ref="F3:N3"/>
    <mergeCell ref="F7:I7"/>
    <mergeCell ref="C15:D15"/>
    <mergeCell ref="C17:D17"/>
    <mergeCell ref="C19:D19"/>
    <mergeCell ref="C21:D21"/>
    <mergeCell ref="C3:D3"/>
    <mergeCell ref="C39:D39"/>
    <mergeCell ref="C40:D40"/>
    <mergeCell ref="C24:D24"/>
    <mergeCell ref="K5:M5"/>
    <mergeCell ref="C7:D7"/>
    <mergeCell ref="C5:D5"/>
  </mergeCells>
  <dataValidations count="2">
    <dataValidation type="custom" errorStyle="warning" showInputMessage="1" showErrorMessage="1" error="Do you want to erase the formula?" sqref="I76 N76 S76" xr:uid="{00000000-0002-0000-0000-000000000000}">
      <formula1>"I63/I37*I73"</formula1>
    </dataValidation>
    <dataValidation type="custom" errorStyle="warning" showInputMessage="1" showErrorMessage="1" error="Do you want to erase the formula?" sqref="L83 L85 Q83 Q85" xr:uid="{00000000-0002-0000-0000-000001000000}">
      <formula1>"g82"</formula1>
    </dataValidation>
  </dataValidations>
  <printOptions headings="1"/>
  <pageMargins left="0.59055118110236227" right="0.59055118110236227" top="0.78740157480314965" bottom="0.78740157480314965" header="0.31496062992125984" footer="0.31496062992125984"/>
  <pageSetup paperSize="8" scale="90" fitToHeight="2" orientation="landscape" r:id="rId1"/>
  <rowBreaks count="1" manualBreakCount="1"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C13" sqref="C13"/>
    </sheetView>
  </sheetViews>
  <sheetFormatPr defaultRowHeight="14.5" x14ac:dyDescent="0.35"/>
  <cols>
    <col min="1" max="1" width="2.7265625" customWidth="1"/>
  </cols>
  <sheetData>
    <row r="2" spans="2:2" x14ac:dyDescent="0.35">
      <c r="B2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1000205-1572720606-85050</_dlc_DocId>
    <_dlc_DocIdUrl xmlns="1648de66-f3f9-4d4b-aae7-60266db04554">
      <Url>https://hauoraaotearoa.sharepoint.com/sites/1000205/_layouts/15/DocIdRedir.aspx?ID=1000205-1572720606-85050</Url>
      <Description>1000205-1572720606-85050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</documentManagement>
</p:properties>
</file>

<file path=customXml/item3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ACCF8-55D9-4B5C-A1C8-9B0DEB23E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63C2E7-DAD7-4504-B972-2F292C788B1A}">
  <ds:schemaRefs>
    <ds:schemaRef ds:uri="1648de66-f3f9-4d4b-aae7-60266db04554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9f0c186-92ea-4dfc-a694-a9b8a7eb4cc7"/>
    <ds:schemaRef ds:uri="9253c88c-d550-4ff1-afdc-d5dc691f60b0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29664A-3E35-41F2-9FE6-CEEEE35F9968}"/>
</file>

<file path=customXml/itemProps4.xml><?xml version="1.0" encoding="utf-8"?>
<ds:datastoreItem xmlns:ds="http://schemas.openxmlformats.org/officeDocument/2006/customXml" ds:itemID="{3B78A0CB-64C1-431A-8BDE-A3DC4916281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EE378AC-B4A3-435F-8123-059342061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Fees Review Template</vt:lpstr>
      <vt:lpstr>PW</vt:lpstr>
      <vt:lpstr>'Fees Review Template'!Print_Area</vt:lpstr>
      <vt:lpstr>'Fees Review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TonyW@procare.co.nz</dc:creator>
  <cp:keywords/>
  <dc:description/>
  <cp:lastModifiedBy>Harnish Jariwala</cp:lastModifiedBy>
  <cp:revision/>
  <cp:lastPrinted>2022-08-19T00:54:46Z</cp:lastPrinted>
  <dcterms:created xsi:type="dcterms:W3CDTF">2017-03-23T20:01:18Z</dcterms:created>
  <dcterms:modified xsi:type="dcterms:W3CDTF">2024-07-29T19:00:07Z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Order">
    <vt:r8>100</vt:r8>
  </property>
  <property fmtid="{D5CDD505-2E9C-101B-9397-08002B2CF9AE}" pid="4" name="MSIP_Label_c25b5531-c247-4ec1-94ad-07fb61d5317c_Enabled">
    <vt:lpwstr>true</vt:lpwstr>
  </property>
  <property fmtid="{D5CDD505-2E9C-101B-9397-08002B2CF9AE}" pid="5" name="MSIP_Label_c25b5531-c247-4ec1-94ad-07fb61d5317c_SetDate">
    <vt:lpwstr>2022-07-20T04:38:13Z</vt:lpwstr>
  </property>
  <property fmtid="{D5CDD505-2E9C-101B-9397-08002B2CF9AE}" pid="6" name="MSIP_Label_c25b5531-c247-4ec1-94ad-07fb61d5317c_Method">
    <vt:lpwstr>Privileged</vt:lpwstr>
  </property>
  <property fmtid="{D5CDD505-2E9C-101B-9397-08002B2CF9AE}" pid="7" name="MSIP_Label_c25b5531-c247-4ec1-94ad-07fb61d5317c_Name">
    <vt:lpwstr>NO LABEL</vt:lpwstr>
  </property>
  <property fmtid="{D5CDD505-2E9C-101B-9397-08002B2CF9AE}" pid="8" name="MSIP_Label_c25b5531-c247-4ec1-94ad-07fb61d5317c_SiteId">
    <vt:lpwstr>0051ec7f-c4f5-41e6-b397-24b855b2a57e</vt:lpwstr>
  </property>
  <property fmtid="{D5CDD505-2E9C-101B-9397-08002B2CF9AE}" pid="9" name="MSIP_Label_c25b5531-c247-4ec1-94ad-07fb61d5317c_ActionId">
    <vt:lpwstr>2fa2f12f-835e-4dce-8872-a8206f430a12</vt:lpwstr>
  </property>
  <property fmtid="{D5CDD505-2E9C-101B-9397-08002B2CF9AE}" pid="10" name="MSIP_Label_c25b5531-c247-4ec1-94ad-07fb61d5317c_ContentBits">
    <vt:lpwstr>0</vt:lpwstr>
  </property>
  <property fmtid="{D5CDD505-2E9C-101B-9397-08002B2CF9AE}" pid="11" name="MediaServiceImageTags">
    <vt:lpwstr/>
  </property>
  <property fmtid="{D5CDD505-2E9C-101B-9397-08002B2CF9AE}" pid="12" name="p777f0da518742b188a1f7fd5ee918100">
    <vt:lpwstr/>
  </property>
  <property fmtid="{D5CDD505-2E9C-101B-9397-08002B2CF9AE}" pid="13" name="f3e7f0a218d8438586e2a8545792c0ef0">
    <vt:lpwstr/>
  </property>
  <property fmtid="{D5CDD505-2E9C-101B-9397-08002B2CF9AE}" pid="14" name="BusinessFunction">
    <vt:lpwstr>3;#Commissioning|15b5b4c6-5772-46c7-92cb-dbba43ced6f6</vt:lpwstr>
  </property>
  <property fmtid="{D5CDD505-2E9C-101B-9397-08002B2CF9AE}" pid="15" name="b129038a2c8d4de88edfb48f2f360037">
    <vt:lpwstr/>
  </property>
  <property fmtid="{D5CDD505-2E9C-101B-9397-08002B2CF9AE}" pid="16" name="Life_x0020_Course">
    <vt:lpwstr/>
  </property>
  <property fmtid="{D5CDD505-2E9C-101B-9397-08002B2CF9AE}" pid="17" name="HNZStatus">
    <vt:lpwstr>2;#Draft|4dbd6f0d-7021-43d2-a391-03666245495e</vt:lpwstr>
  </property>
  <property fmtid="{D5CDD505-2E9C-101B-9397-08002B2CF9AE}" pid="18" name="p7110e5651294189b89368865130750f0">
    <vt:lpwstr/>
  </property>
  <property fmtid="{D5CDD505-2E9C-101B-9397-08002B2CF9AE}" pid="20" name="Work_x0020_Programme">
    <vt:lpwstr/>
  </property>
  <property fmtid="{D5CDD505-2E9C-101B-9397-08002B2CF9AE}" pid="22" name="HNZLocalArea">
    <vt:lpwstr/>
  </property>
  <property fmtid="{D5CDD505-2E9C-101B-9397-08002B2CF9AE}" pid="23" name="HNZLifeCourse">
    <vt:lpwstr/>
  </property>
  <property fmtid="{D5CDD505-2E9C-101B-9397-08002B2CF9AE}" pid="24" name="HNZWorkProgramme">
    <vt:lpwstr/>
  </property>
  <property fmtid="{D5CDD505-2E9C-101B-9397-08002B2CF9AE}" pid="25" name="HNZRegion">
    <vt:lpwstr/>
  </property>
  <property fmtid="{D5CDD505-2E9C-101B-9397-08002B2CF9AE}" pid="26" name="n7550351343a46f2a8525b73f60545f8">
    <vt:lpwstr/>
  </property>
  <property fmtid="{D5CDD505-2E9C-101B-9397-08002B2CF9AE}" pid="27" name="lcf76f155ced4ddcb4097134ff3c332f">
    <vt:lpwstr/>
  </property>
  <property fmtid="{D5CDD505-2E9C-101B-9397-08002B2CF9AE}" pid="28" name="mb22360ee3e3407ca28e907eb3b7ca6b0">
    <vt:lpwstr>Draft|4dbd6f0d-7021-43d2-a391-03666245495e</vt:lpwstr>
  </property>
  <property fmtid="{D5CDD505-2E9C-101B-9397-08002B2CF9AE}" pid="29" name="HNZTopic">
    <vt:lpwstr/>
  </property>
  <property fmtid="{D5CDD505-2E9C-101B-9397-08002B2CF9AE}" pid="31" name="ka9b207035bc48f2a4f6a2bfed7195b70">
    <vt:lpwstr>Commissioning|15b5b4c6-5772-46c7-92cb-dbba43ced6f6</vt:lpwstr>
  </property>
  <property fmtid="{D5CDD505-2E9C-101B-9397-08002B2CF9AE}" pid="32" name="Work Programme">
    <vt:lpwstr/>
  </property>
  <property fmtid="{D5CDD505-2E9C-101B-9397-08002B2CF9AE}" pid="33" name="Life Course">
    <vt:lpwstr/>
  </property>
  <property fmtid="{D5CDD505-2E9C-101B-9397-08002B2CF9AE}" pid="34" name="_dlc_DocIdItemGuid">
    <vt:lpwstr>cda85a50-9732-4e35-99fb-1aa802ae9df2</vt:lpwstr>
  </property>
</Properties>
</file>