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uoraaotearoa-my.sharepoint.com/personal/lena_crawford_tewhatuora_govt_nz/Documents/Desktop/"/>
    </mc:Choice>
  </mc:AlternateContent>
  <xr:revisionPtr revIDLastSave="1" documentId="13_ncr:1_{4258A08C-92CB-4055-8D20-747B3B73797A}" xr6:coauthVersionLast="47" xr6:coauthVersionMax="47" xr10:uidLastSave="{F1EEF36F-6C57-494A-BC5D-5A57F9C667AC}"/>
  <bookViews>
    <workbookView xWindow="1170" yWindow="1170" windowWidth="21600" windowHeight="11265" xr2:uid="{00000000-000D-0000-FFFF-FFFF00000000}"/>
  </bookViews>
  <sheets>
    <sheet name="Totals Calculation Matrix" sheetId="30" r:id="rId1"/>
    <sheet name="Calculation Matrix RMO 1" sheetId="4" r:id="rId2"/>
    <sheet name="Calculation Matrix RMO 2" sheetId="31" r:id="rId3"/>
    <sheet name="Calculation Matrix RMO 3" sheetId="32" r:id="rId4"/>
    <sheet name="Calculation Matrix RMO 4" sheetId="33" r:id="rId5"/>
    <sheet name="Calculation Matrix RMO 5" sheetId="34" r:id="rId6"/>
    <sheet name="Calculation Matrix RMO 6" sheetId="35" r:id="rId7"/>
    <sheet name="Calculation Matrix RMO 7" sheetId="36" r:id="rId8"/>
    <sheet name="Calculation Matrix RMO 8" sheetId="37" r:id="rId9"/>
    <sheet name="Calculation Matrix RMO 9" sheetId="38" r:id="rId10"/>
    <sheet name="Calculation Matrix RMO 10" sheetId="39" r:id="rId11"/>
    <sheet name="Calculation Matrix RMO 11" sheetId="41" r:id="rId12"/>
    <sheet name="Calculation Matrix RMO 12" sheetId="40" r:id="rId13"/>
    <sheet name="Calculation Matrix RMO 13" sheetId="42" r:id="rId14"/>
    <sheet name="Calculation Matrix RMO 14" sheetId="43" r:id="rId15"/>
    <sheet name="Calculation Matrix RMO 15" sheetId="44" r:id="rId16"/>
    <sheet name="Calculation Matrix RMO 16" sheetId="45" r:id="rId17"/>
    <sheet name="Calculation Matrix RMO 17" sheetId="46" r:id="rId18"/>
    <sheet name="Calculation Matrix RMO 18" sheetId="47" r:id="rId19"/>
    <sheet name="Calculation Matrix RMO 19" sheetId="48" r:id="rId20"/>
    <sheet name="Calculation Matrix RMO 20" sheetId="49" r:id="rId21"/>
    <sheet name="Calculation Matrix RMO 21" sheetId="50" r:id="rId22"/>
    <sheet name="Calculation Matrix RMO 22" sheetId="51" r:id="rId23"/>
    <sheet name="Calculation Matrix RMO 23" sheetId="52" r:id="rId24"/>
    <sheet name="Calculation Matrix RMO 24" sheetId="53" r:id="rId25"/>
    <sheet name="Calculation Matrix RMO 25" sheetId="54" r:id="rId26"/>
    <sheet name="Calculation Matrix RMO 26" sheetId="55" r:id="rId27"/>
    <sheet name="Calculation Matrix RMO 27" sheetId="56" r:id="rId28"/>
    <sheet name="Calculation Matrix RMO 28" sheetId="57" r:id="rId29"/>
    <sheet name="Calculation Matrix RMO 29" sheetId="58" r:id="rId30"/>
    <sheet name="Calculation Matrix RMO 30" sheetId="59" r:id="rId31"/>
    <sheet name="Calculation Matrix RMO 31" sheetId="60" r:id="rId32"/>
  </sheets>
  <definedNames>
    <definedName name="_xlnm.Print_Area" localSheetId="1">'Calculation Matrix RMO 1'!$A$1:$L$74</definedName>
    <definedName name="_xlnm.Print_Area" localSheetId="10">'Calculation Matrix RMO 10'!$A$1:$L$74</definedName>
    <definedName name="_xlnm.Print_Area" localSheetId="11">'Calculation Matrix RMO 11'!$A$1:$L$74</definedName>
    <definedName name="_xlnm.Print_Area" localSheetId="12">'Calculation Matrix RMO 12'!$A$1:$L$74</definedName>
    <definedName name="_xlnm.Print_Area" localSheetId="13">'Calculation Matrix RMO 13'!$A$1:$L$74</definedName>
    <definedName name="_xlnm.Print_Area" localSheetId="14">'Calculation Matrix RMO 14'!$A$1:$L$74</definedName>
    <definedName name="_xlnm.Print_Area" localSheetId="15">'Calculation Matrix RMO 15'!$A$1:$L$74</definedName>
    <definedName name="_xlnm.Print_Area" localSheetId="16">'Calculation Matrix RMO 16'!$A$1:$L$74</definedName>
    <definedName name="_xlnm.Print_Area" localSheetId="17">'Calculation Matrix RMO 17'!$A$1:$L$74</definedName>
    <definedName name="_xlnm.Print_Area" localSheetId="18">'Calculation Matrix RMO 18'!$A$1:$L$74</definedName>
    <definedName name="_xlnm.Print_Area" localSheetId="19">'Calculation Matrix RMO 19'!$A$1:$L$74</definedName>
    <definedName name="_xlnm.Print_Area" localSheetId="2">'Calculation Matrix RMO 2'!$A$1:$L$74</definedName>
    <definedName name="_xlnm.Print_Area" localSheetId="20">'Calculation Matrix RMO 20'!$A$1:$L$74</definedName>
    <definedName name="_xlnm.Print_Area" localSheetId="21">'Calculation Matrix RMO 21'!$A$1:$L$74</definedName>
    <definedName name="_xlnm.Print_Area" localSheetId="22">'Calculation Matrix RMO 22'!$A$1:$L$74</definedName>
    <definedName name="_xlnm.Print_Area" localSheetId="23">'Calculation Matrix RMO 23'!$A$1:$L$74</definedName>
    <definedName name="_xlnm.Print_Area" localSheetId="24">'Calculation Matrix RMO 24'!$A$1:$L$74</definedName>
    <definedName name="_xlnm.Print_Area" localSheetId="25">'Calculation Matrix RMO 25'!$A$1:$L$74</definedName>
    <definedName name="_xlnm.Print_Area" localSheetId="26">'Calculation Matrix RMO 26'!$A$1:$L$74</definedName>
    <definedName name="_xlnm.Print_Area" localSheetId="27">'Calculation Matrix RMO 27'!$A$1:$L$74</definedName>
    <definedName name="_xlnm.Print_Area" localSheetId="28">'Calculation Matrix RMO 28'!$A$1:$L$74</definedName>
    <definedName name="_xlnm.Print_Area" localSheetId="29">'Calculation Matrix RMO 29'!$A$1:$L$74</definedName>
    <definedName name="_xlnm.Print_Area" localSheetId="3">'Calculation Matrix RMO 3'!$A$1:$L$74</definedName>
    <definedName name="_xlnm.Print_Area" localSheetId="30">'Calculation Matrix RMO 30'!$A$1:$L$74</definedName>
    <definedName name="_xlnm.Print_Area" localSheetId="31">'Calculation Matrix RMO 31'!$A$1:$L$74</definedName>
    <definedName name="_xlnm.Print_Area" localSheetId="4">'Calculation Matrix RMO 4'!$A$1:$L$74</definedName>
    <definedName name="_xlnm.Print_Area" localSheetId="5">'Calculation Matrix RMO 5'!$A$1:$L$74</definedName>
    <definedName name="_xlnm.Print_Area" localSheetId="6">'Calculation Matrix RMO 6'!$A$1:$L$74</definedName>
    <definedName name="_xlnm.Print_Area" localSheetId="7">'Calculation Matrix RMO 7'!$A$1:$L$74</definedName>
    <definedName name="_xlnm.Print_Area" localSheetId="8">'Calculation Matrix RMO 8'!$A$1:$L$74</definedName>
    <definedName name="_xlnm.Print_Area" localSheetId="9">'Calculation Matrix RMO 9'!$A$1:$L$74</definedName>
    <definedName name="_xlnm.Print_Area" localSheetId="0">'Totals Calculation Matrix'!$A$1:$I$75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58" l="1"/>
  <c r="B10" i="58" s="1"/>
  <c r="B11" i="58" s="1"/>
  <c r="B12" i="58" s="1"/>
  <c r="B13" i="58" s="1"/>
  <c r="B14" i="58" s="1"/>
  <c r="B15" i="58" s="1"/>
  <c r="B18" i="58" s="1"/>
  <c r="B19" i="58" s="1"/>
  <c r="B20" i="58" s="1"/>
  <c r="B21" i="58" s="1"/>
  <c r="B22" i="58" s="1"/>
  <c r="B23" i="58" s="1"/>
  <c r="B24" i="58" s="1"/>
  <c r="B27" i="58" s="1"/>
  <c r="B28" i="58" s="1"/>
  <c r="B29" i="58" s="1"/>
  <c r="B30" i="58" s="1"/>
  <c r="B31" i="58" s="1"/>
  <c r="B32" i="58" s="1"/>
  <c r="B33" i="58" s="1"/>
  <c r="B36" i="58" s="1"/>
  <c r="B37" i="58" s="1"/>
  <c r="B38" i="58" s="1"/>
  <c r="B39" i="58" s="1"/>
  <c r="B40" i="58" s="1"/>
  <c r="B41" i="58" s="1"/>
  <c r="B42" i="58" s="1"/>
  <c r="B45" i="58" s="1"/>
  <c r="B46" i="58" s="1"/>
  <c r="B47" i="58" s="1"/>
  <c r="B48" i="58" s="1"/>
  <c r="B49" i="58" s="1"/>
  <c r="B50" i="58" s="1"/>
  <c r="B51" i="58" s="1"/>
  <c r="B54" i="58" s="1"/>
  <c r="B55" i="58" s="1"/>
  <c r="B56" i="58" s="1"/>
  <c r="B57" i="58" s="1"/>
  <c r="B58" i="58" s="1"/>
  <c r="B59" i="58" s="1"/>
  <c r="B60" i="58" s="1"/>
  <c r="H66" i="30"/>
  <c r="H65" i="30"/>
  <c r="B9" i="4"/>
  <c r="B10" i="4" s="1"/>
  <c r="B11" i="4" s="1"/>
  <c r="B12" i="4" s="1"/>
  <c r="B13" i="4" s="1"/>
  <c r="B14" i="4" s="1"/>
  <c r="B15" i="4" s="1"/>
  <c r="B18" i="4" s="1"/>
  <c r="B19" i="4" s="1"/>
  <c r="B20" i="4" s="1"/>
  <c r="B21" i="4" s="1"/>
  <c r="B22" i="4" s="1"/>
  <c r="B23" i="4" s="1"/>
  <c r="B24" i="4" s="1"/>
  <c r="B27" i="4" s="1"/>
  <c r="B28" i="4" s="1"/>
  <c r="B29" i="4" s="1"/>
  <c r="B30" i="4" s="1"/>
  <c r="B31" i="4" s="1"/>
  <c r="B32" i="4" s="1"/>
  <c r="B33" i="4" s="1"/>
  <c r="B36" i="4" s="1"/>
  <c r="B37" i="4" s="1"/>
  <c r="B38" i="4" s="1"/>
  <c r="B39" i="4" s="1"/>
  <c r="B40" i="4" s="1"/>
  <c r="B41" i="4" s="1"/>
  <c r="B42" i="4" s="1"/>
  <c r="B45" i="4" s="1"/>
  <c r="B46" i="4" s="1"/>
  <c r="B47" i="4" s="1"/>
  <c r="B48" i="4" s="1"/>
  <c r="B49" i="4" s="1"/>
  <c r="B50" i="4" s="1"/>
  <c r="B51" i="4" s="1"/>
  <c r="B54" i="4" s="1"/>
  <c r="B55" i="4" s="1"/>
  <c r="B56" i="4" s="1"/>
  <c r="B57" i="4" s="1"/>
  <c r="B58" i="4" s="1"/>
  <c r="B59" i="4" s="1"/>
  <c r="B60" i="4" s="1"/>
  <c r="L61" i="60"/>
  <c r="K61" i="60"/>
  <c r="J61" i="60"/>
  <c r="I61" i="60"/>
  <c r="H61" i="60"/>
  <c r="G61" i="60"/>
  <c r="F61" i="60"/>
  <c r="E61" i="60"/>
  <c r="L52" i="60"/>
  <c r="K52" i="60"/>
  <c r="J52" i="60"/>
  <c r="I52" i="60"/>
  <c r="H52" i="60"/>
  <c r="G52" i="60"/>
  <c r="F52" i="60"/>
  <c r="E52" i="60"/>
  <c r="L43" i="60"/>
  <c r="K43" i="60"/>
  <c r="J43" i="60"/>
  <c r="I43" i="60"/>
  <c r="H43" i="60"/>
  <c r="G43" i="60"/>
  <c r="F43" i="60"/>
  <c r="E43" i="60"/>
  <c r="L34" i="60"/>
  <c r="K34" i="60"/>
  <c r="J34" i="60"/>
  <c r="I34" i="60"/>
  <c r="H34" i="60"/>
  <c r="G34" i="60"/>
  <c r="F34" i="60"/>
  <c r="E34" i="60"/>
  <c r="L25" i="60"/>
  <c r="K25" i="60"/>
  <c r="J25" i="60"/>
  <c r="I25" i="60"/>
  <c r="H25" i="60"/>
  <c r="G25" i="60"/>
  <c r="F25" i="60"/>
  <c r="E25" i="60"/>
  <c r="L16" i="60"/>
  <c r="K16" i="60"/>
  <c r="J16" i="60"/>
  <c r="I16" i="60"/>
  <c r="H16" i="60"/>
  <c r="G16" i="60"/>
  <c r="F16" i="60"/>
  <c r="E16" i="60"/>
  <c r="B9" i="60"/>
  <c r="B10" i="60"/>
  <c r="B11" i="60" s="1"/>
  <c r="B12" i="60" s="1"/>
  <c r="B13" i="60" s="1"/>
  <c r="B14" i="60" s="1"/>
  <c r="B15" i="60" s="1"/>
  <c r="B18" i="60" s="1"/>
  <c r="B19" i="60" s="1"/>
  <c r="B20" i="60" s="1"/>
  <c r="B21" i="60" s="1"/>
  <c r="B22" i="60" s="1"/>
  <c r="B23" i="60" s="1"/>
  <c r="B24" i="60" s="1"/>
  <c r="B27" i="60" s="1"/>
  <c r="B28" i="60" s="1"/>
  <c r="B29" i="60" s="1"/>
  <c r="B30" i="60" s="1"/>
  <c r="B31" i="60" s="1"/>
  <c r="B32" i="60" s="1"/>
  <c r="B33" i="60" s="1"/>
  <c r="B36" i="60" s="1"/>
  <c r="B37" i="60" s="1"/>
  <c r="B38" i="60" s="1"/>
  <c r="B39" i="60" s="1"/>
  <c r="B40" i="60" s="1"/>
  <c r="B41" i="60" s="1"/>
  <c r="B42" i="60" s="1"/>
  <c r="B45" i="60" s="1"/>
  <c r="B46" i="60" s="1"/>
  <c r="B47" i="60" s="1"/>
  <c r="B48" i="60" s="1"/>
  <c r="B49" i="60" s="1"/>
  <c r="B50" i="60" s="1"/>
  <c r="B51" i="60" s="1"/>
  <c r="B54" i="60" s="1"/>
  <c r="B55" i="60" s="1"/>
  <c r="B56" i="60" s="1"/>
  <c r="B57" i="60" s="1"/>
  <c r="B58" i="60" s="1"/>
  <c r="B59" i="60" s="1"/>
  <c r="B60" i="60" s="1"/>
  <c r="L61" i="59"/>
  <c r="K61" i="59"/>
  <c r="J61" i="59"/>
  <c r="I61" i="59"/>
  <c r="H61" i="59"/>
  <c r="G61" i="59"/>
  <c r="F61" i="59"/>
  <c r="E61" i="59"/>
  <c r="L52" i="59"/>
  <c r="K52" i="59"/>
  <c r="J52" i="59"/>
  <c r="I52" i="59"/>
  <c r="H52" i="59"/>
  <c r="G52" i="59"/>
  <c r="F52" i="59"/>
  <c r="E52" i="59"/>
  <c r="L43" i="59"/>
  <c r="K43" i="59"/>
  <c r="J43" i="59"/>
  <c r="I43" i="59"/>
  <c r="H43" i="59"/>
  <c r="G43" i="59"/>
  <c r="F43" i="59"/>
  <c r="E43" i="59"/>
  <c r="L34" i="59"/>
  <c r="K34" i="59"/>
  <c r="J34" i="59"/>
  <c r="I34" i="59"/>
  <c r="H34" i="59"/>
  <c r="G34" i="59"/>
  <c r="F34" i="59"/>
  <c r="E34" i="59"/>
  <c r="L25" i="59"/>
  <c r="K25" i="59"/>
  <c r="J25" i="59"/>
  <c r="I25" i="59"/>
  <c r="H25" i="59"/>
  <c r="G25" i="59"/>
  <c r="F25" i="59"/>
  <c r="E25" i="59"/>
  <c r="L16" i="59"/>
  <c r="K16" i="59"/>
  <c r="J16" i="59"/>
  <c r="I16" i="59"/>
  <c r="H16" i="59"/>
  <c r="G16" i="59"/>
  <c r="F16" i="59"/>
  <c r="E16" i="59"/>
  <c r="B9" i="59"/>
  <c r="B10" i="59" s="1"/>
  <c r="B11" i="59" s="1"/>
  <c r="B12" i="59" s="1"/>
  <c r="B13" i="59" s="1"/>
  <c r="B14" i="59" s="1"/>
  <c r="B15" i="59" s="1"/>
  <c r="B18" i="59"/>
  <c r="B19" i="59" s="1"/>
  <c r="B20" i="59" s="1"/>
  <c r="B21" i="59" s="1"/>
  <c r="B22" i="59"/>
  <c r="B23" i="59" s="1"/>
  <c r="B24" i="59" s="1"/>
  <c r="B27" i="59" s="1"/>
  <c r="B28" i="59" s="1"/>
  <c r="B29" i="59" s="1"/>
  <c r="B30" i="59" s="1"/>
  <c r="B31" i="59" s="1"/>
  <c r="B32" i="59" s="1"/>
  <c r="B33" i="59" s="1"/>
  <c r="B36" i="59" s="1"/>
  <c r="B37" i="59" s="1"/>
  <c r="B38" i="59" s="1"/>
  <c r="B39" i="59" s="1"/>
  <c r="B40" i="59" s="1"/>
  <c r="B41" i="59" s="1"/>
  <c r="B42" i="59" s="1"/>
  <c r="B45" i="59" s="1"/>
  <c r="B46" i="59" s="1"/>
  <c r="B47" i="59" s="1"/>
  <c r="B48" i="59" s="1"/>
  <c r="B49" i="59" s="1"/>
  <c r="B50" i="59" s="1"/>
  <c r="B51" i="59" s="1"/>
  <c r="B54" i="59" s="1"/>
  <c r="B55" i="59" s="1"/>
  <c r="B56" i="59" s="1"/>
  <c r="B57" i="59" s="1"/>
  <c r="B58" i="59" s="1"/>
  <c r="B59" i="59" s="1"/>
  <c r="B60" i="59" s="1"/>
  <c r="L61" i="57"/>
  <c r="K61" i="57"/>
  <c r="J61" i="57"/>
  <c r="I61" i="57"/>
  <c r="H61" i="57"/>
  <c r="G61" i="57"/>
  <c r="F61" i="57"/>
  <c r="E61" i="57"/>
  <c r="L52" i="57"/>
  <c r="K52" i="57"/>
  <c r="J52" i="57"/>
  <c r="I52" i="57"/>
  <c r="H52" i="57"/>
  <c r="G52" i="57"/>
  <c r="F52" i="57"/>
  <c r="E52" i="57"/>
  <c r="L43" i="57"/>
  <c r="K43" i="57"/>
  <c r="J43" i="57"/>
  <c r="I43" i="57"/>
  <c r="H43" i="57"/>
  <c r="G43" i="57"/>
  <c r="F43" i="57"/>
  <c r="E43" i="57"/>
  <c r="L34" i="57"/>
  <c r="K34" i="57"/>
  <c r="J34" i="57"/>
  <c r="I34" i="57"/>
  <c r="H34" i="57"/>
  <c r="G34" i="57"/>
  <c r="F34" i="57"/>
  <c r="E34" i="57"/>
  <c r="L25" i="57"/>
  <c r="K25" i="57"/>
  <c r="J25" i="57"/>
  <c r="I25" i="57"/>
  <c r="H25" i="57"/>
  <c r="G25" i="57"/>
  <c r="F25" i="57"/>
  <c r="E25" i="57"/>
  <c r="L16" i="57"/>
  <c r="K16" i="57"/>
  <c r="J16" i="57"/>
  <c r="I16" i="57"/>
  <c r="H16" i="57"/>
  <c r="G16" i="57"/>
  <c r="F16" i="57"/>
  <c r="E16" i="57"/>
  <c r="B9" i="57"/>
  <c r="B10" i="57"/>
  <c r="B11" i="57" s="1"/>
  <c r="B12" i="57" s="1"/>
  <c r="B13" i="57" s="1"/>
  <c r="B14" i="57" s="1"/>
  <c r="B15" i="57" s="1"/>
  <c r="B18" i="57" s="1"/>
  <c r="B19" i="57" s="1"/>
  <c r="B20" i="57" s="1"/>
  <c r="B21" i="57" s="1"/>
  <c r="B22" i="57" s="1"/>
  <c r="B23" i="57" s="1"/>
  <c r="B24" i="57" s="1"/>
  <c r="B27" i="57" s="1"/>
  <c r="B28" i="57" s="1"/>
  <c r="B29" i="57" s="1"/>
  <c r="B30" i="57" s="1"/>
  <c r="B31" i="57" s="1"/>
  <c r="B32" i="57" s="1"/>
  <c r="B33" i="57" s="1"/>
  <c r="B36" i="57" s="1"/>
  <c r="B37" i="57" s="1"/>
  <c r="B38" i="57" s="1"/>
  <c r="B39" i="57" s="1"/>
  <c r="B40" i="57" s="1"/>
  <c r="B41" i="57" s="1"/>
  <c r="B42" i="57" s="1"/>
  <c r="B45" i="57" s="1"/>
  <c r="B46" i="57" s="1"/>
  <c r="B47" i="57" s="1"/>
  <c r="B48" i="57" s="1"/>
  <c r="B49" i="57" s="1"/>
  <c r="B50" i="57" s="1"/>
  <c r="B51" i="57" s="1"/>
  <c r="B54" i="57" s="1"/>
  <c r="B55" i="57" s="1"/>
  <c r="B56" i="57" s="1"/>
  <c r="B57" i="57" s="1"/>
  <c r="B58" i="57" s="1"/>
  <c r="B59" i="57" s="1"/>
  <c r="B60" i="57" s="1"/>
  <c r="L61" i="56"/>
  <c r="K61" i="56"/>
  <c r="J61" i="56"/>
  <c r="I61" i="56"/>
  <c r="H61" i="56"/>
  <c r="G61" i="56"/>
  <c r="F61" i="56"/>
  <c r="E61" i="56"/>
  <c r="L52" i="56"/>
  <c r="K52" i="56"/>
  <c r="J52" i="56"/>
  <c r="I52" i="56"/>
  <c r="H52" i="56"/>
  <c r="G52" i="56"/>
  <c r="F52" i="56"/>
  <c r="E52" i="56"/>
  <c r="L43" i="56"/>
  <c r="K43" i="56"/>
  <c r="J43" i="56"/>
  <c r="I43" i="56"/>
  <c r="H43" i="56"/>
  <c r="G43" i="56"/>
  <c r="F43" i="56"/>
  <c r="E43" i="56"/>
  <c r="L34" i="56"/>
  <c r="K34" i="56"/>
  <c r="J34" i="56"/>
  <c r="I34" i="56"/>
  <c r="H34" i="56"/>
  <c r="G34" i="56"/>
  <c r="F34" i="56"/>
  <c r="E34" i="56"/>
  <c r="L25" i="56"/>
  <c r="K25" i="56"/>
  <c r="J25" i="56"/>
  <c r="I25" i="56"/>
  <c r="H25" i="56"/>
  <c r="G25" i="56"/>
  <c r="F25" i="56"/>
  <c r="E25" i="56"/>
  <c r="L16" i="56"/>
  <c r="K16" i="56"/>
  <c r="J16" i="56"/>
  <c r="I16" i="56"/>
  <c r="H16" i="56"/>
  <c r="G16" i="56"/>
  <c r="F16" i="56"/>
  <c r="E16" i="56"/>
  <c r="B9" i="56"/>
  <c r="B10" i="56" s="1"/>
  <c r="B11" i="56" s="1"/>
  <c r="B12" i="56" s="1"/>
  <c r="B13" i="56" s="1"/>
  <c r="B14" i="56" s="1"/>
  <c r="B15" i="56" s="1"/>
  <c r="B18" i="56" s="1"/>
  <c r="B19" i="56" s="1"/>
  <c r="B20" i="56" s="1"/>
  <c r="B21" i="56" s="1"/>
  <c r="B22" i="56" s="1"/>
  <c r="B23" i="56" s="1"/>
  <c r="B24" i="56" s="1"/>
  <c r="B27" i="56" s="1"/>
  <c r="B28" i="56" s="1"/>
  <c r="B29" i="56" s="1"/>
  <c r="B30" i="56" s="1"/>
  <c r="B31" i="56" s="1"/>
  <c r="B32" i="56" s="1"/>
  <c r="B33" i="56" s="1"/>
  <c r="B36" i="56" s="1"/>
  <c r="B37" i="56" s="1"/>
  <c r="B38" i="56" s="1"/>
  <c r="B39" i="56" s="1"/>
  <c r="B40" i="56" s="1"/>
  <c r="B41" i="56" s="1"/>
  <c r="B42" i="56" s="1"/>
  <c r="B45" i="56" s="1"/>
  <c r="B46" i="56" s="1"/>
  <c r="B47" i="56" s="1"/>
  <c r="B48" i="56" s="1"/>
  <c r="B49" i="56" s="1"/>
  <c r="B50" i="56" s="1"/>
  <c r="B51" i="56" s="1"/>
  <c r="B54" i="56" s="1"/>
  <c r="B55" i="56" s="1"/>
  <c r="B56" i="56" s="1"/>
  <c r="B57" i="56" s="1"/>
  <c r="B58" i="56" s="1"/>
  <c r="B59" i="56" s="1"/>
  <c r="B60" i="56" s="1"/>
  <c r="L61" i="55"/>
  <c r="K61" i="55"/>
  <c r="J61" i="55"/>
  <c r="I61" i="55"/>
  <c r="H61" i="55"/>
  <c r="G61" i="55"/>
  <c r="F61" i="55"/>
  <c r="E61" i="55"/>
  <c r="L52" i="55"/>
  <c r="K52" i="55"/>
  <c r="J52" i="55"/>
  <c r="I52" i="55"/>
  <c r="H52" i="55"/>
  <c r="G52" i="55"/>
  <c r="F52" i="55"/>
  <c r="E52" i="55"/>
  <c r="L43" i="55"/>
  <c r="K43" i="55"/>
  <c r="J43" i="55"/>
  <c r="I43" i="55"/>
  <c r="H43" i="55"/>
  <c r="G43" i="55"/>
  <c r="F43" i="55"/>
  <c r="E43" i="55"/>
  <c r="L34" i="55"/>
  <c r="K34" i="55"/>
  <c r="J34" i="55"/>
  <c r="I34" i="55"/>
  <c r="H34" i="55"/>
  <c r="G34" i="55"/>
  <c r="F34" i="55"/>
  <c r="E34" i="55"/>
  <c r="L25" i="55"/>
  <c r="K25" i="55"/>
  <c r="J25" i="55"/>
  <c r="I25" i="55"/>
  <c r="H25" i="55"/>
  <c r="G25" i="55"/>
  <c r="F25" i="55"/>
  <c r="E25" i="55"/>
  <c r="L16" i="55"/>
  <c r="K16" i="55"/>
  <c r="J16" i="55"/>
  <c r="I16" i="55"/>
  <c r="H16" i="55"/>
  <c r="G16" i="55"/>
  <c r="F16" i="55"/>
  <c r="E16" i="55"/>
  <c r="B9" i="55"/>
  <c r="B10" i="55"/>
  <c r="B11" i="55" s="1"/>
  <c r="B12" i="55" s="1"/>
  <c r="B13" i="55" s="1"/>
  <c r="B14" i="55"/>
  <c r="B15" i="55" s="1"/>
  <c r="B18" i="55" s="1"/>
  <c r="B19" i="55" s="1"/>
  <c r="B20" i="55" s="1"/>
  <c r="B21" i="55" s="1"/>
  <c r="B22" i="55" s="1"/>
  <c r="B23" i="55" s="1"/>
  <c r="B24" i="55"/>
  <c r="B27" i="55" s="1"/>
  <c r="B28" i="55" s="1"/>
  <c r="B29" i="55" s="1"/>
  <c r="B30" i="55" s="1"/>
  <c r="B31" i="55" s="1"/>
  <c r="B32" i="55" s="1"/>
  <c r="B33" i="55" s="1"/>
  <c r="B36" i="55" s="1"/>
  <c r="B37" i="55" s="1"/>
  <c r="B38" i="55" s="1"/>
  <c r="B39" i="55" s="1"/>
  <c r="B40" i="55" s="1"/>
  <c r="B41" i="55" s="1"/>
  <c r="B42" i="55" s="1"/>
  <c r="B45" i="55" s="1"/>
  <c r="B46" i="55" s="1"/>
  <c r="B47" i="55" s="1"/>
  <c r="B48" i="55" s="1"/>
  <c r="B49" i="55" s="1"/>
  <c r="B50" i="55" s="1"/>
  <c r="B51" i="55" s="1"/>
  <c r="B54" i="55" s="1"/>
  <c r="B55" i="55" s="1"/>
  <c r="B56" i="55" s="1"/>
  <c r="B57" i="55" s="1"/>
  <c r="B58" i="55" s="1"/>
  <c r="B59" i="55" s="1"/>
  <c r="B60" i="55" s="1"/>
  <c r="L61" i="54"/>
  <c r="K61" i="54"/>
  <c r="J61" i="54"/>
  <c r="I61" i="54"/>
  <c r="H61" i="54"/>
  <c r="G61" i="54"/>
  <c r="F61" i="54"/>
  <c r="E61" i="54"/>
  <c r="L52" i="54"/>
  <c r="K52" i="54"/>
  <c r="J52" i="54"/>
  <c r="I52" i="54"/>
  <c r="H52" i="54"/>
  <c r="G52" i="54"/>
  <c r="F52" i="54"/>
  <c r="E52" i="54"/>
  <c r="L43" i="54"/>
  <c r="K43" i="54"/>
  <c r="J43" i="54"/>
  <c r="I43" i="54"/>
  <c r="H43" i="54"/>
  <c r="G43" i="54"/>
  <c r="F43" i="54"/>
  <c r="E43" i="54"/>
  <c r="L34" i="54"/>
  <c r="K34" i="54"/>
  <c r="J34" i="54"/>
  <c r="I34" i="54"/>
  <c r="H34" i="54"/>
  <c r="G34" i="54"/>
  <c r="F34" i="54"/>
  <c r="E34" i="54"/>
  <c r="L25" i="54"/>
  <c r="K25" i="54"/>
  <c r="J25" i="54"/>
  <c r="I25" i="54"/>
  <c r="H25" i="54"/>
  <c r="G25" i="54"/>
  <c r="F25" i="54"/>
  <c r="E25" i="54"/>
  <c r="L16" i="54"/>
  <c r="K16" i="54"/>
  <c r="J16" i="54"/>
  <c r="I16" i="54"/>
  <c r="H16" i="54"/>
  <c r="G16" i="54"/>
  <c r="F16" i="54"/>
  <c r="E16" i="54"/>
  <c r="B9" i="54"/>
  <c r="B10" i="54" s="1"/>
  <c r="B11" i="54" s="1"/>
  <c r="B12" i="54" s="1"/>
  <c r="B13" i="54" s="1"/>
  <c r="B14" i="54" s="1"/>
  <c r="B15" i="54" s="1"/>
  <c r="B18" i="54" s="1"/>
  <c r="B19" i="54" s="1"/>
  <c r="B20" i="54" s="1"/>
  <c r="B21" i="54" s="1"/>
  <c r="B22" i="54" s="1"/>
  <c r="B23" i="54" s="1"/>
  <c r="B24" i="54" s="1"/>
  <c r="B27" i="54" s="1"/>
  <c r="B28" i="54" s="1"/>
  <c r="B29" i="54" s="1"/>
  <c r="B30" i="54" s="1"/>
  <c r="B31" i="54" s="1"/>
  <c r="B32" i="54" s="1"/>
  <c r="B33" i="54" s="1"/>
  <c r="B36" i="54" s="1"/>
  <c r="B37" i="54" s="1"/>
  <c r="B38" i="54" s="1"/>
  <c r="B39" i="54" s="1"/>
  <c r="B40" i="54" s="1"/>
  <c r="B41" i="54" s="1"/>
  <c r="B42" i="54" s="1"/>
  <c r="B45" i="54" s="1"/>
  <c r="B46" i="54" s="1"/>
  <c r="B47" i="54" s="1"/>
  <c r="B48" i="54" s="1"/>
  <c r="B49" i="54" s="1"/>
  <c r="B50" i="54" s="1"/>
  <c r="B51" i="54" s="1"/>
  <c r="B54" i="54" s="1"/>
  <c r="B55" i="54" s="1"/>
  <c r="B56" i="54" s="1"/>
  <c r="B57" i="54" s="1"/>
  <c r="B58" i="54" s="1"/>
  <c r="B59" i="54" s="1"/>
  <c r="B60" i="54" s="1"/>
  <c r="L61" i="53"/>
  <c r="K61" i="53"/>
  <c r="J61" i="53"/>
  <c r="I61" i="53"/>
  <c r="H61" i="53"/>
  <c r="G61" i="53"/>
  <c r="F61" i="53"/>
  <c r="E61" i="53"/>
  <c r="L52" i="53"/>
  <c r="K52" i="53"/>
  <c r="J52" i="53"/>
  <c r="I52" i="53"/>
  <c r="H52" i="53"/>
  <c r="G52" i="53"/>
  <c r="F52" i="53"/>
  <c r="E52" i="53"/>
  <c r="L43" i="53"/>
  <c r="K43" i="53"/>
  <c r="J43" i="53"/>
  <c r="I43" i="53"/>
  <c r="H43" i="53"/>
  <c r="G43" i="53"/>
  <c r="F43" i="53"/>
  <c r="E43" i="53"/>
  <c r="L34" i="53"/>
  <c r="K34" i="53"/>
  <c r="J34" i="53"/>
  <c r="I34" i="53"/>
  <c r="H34" i="53"/>
  <c r="G34" i="53"/>
  <c r="F34" i="53"/>
  <c r="E34" i="53"/>
  <c r="L25" i="53"/>
  <c r="K25" i="53"/>
  <c r="J25" i="53"/>
  <c r="I25" i="53"/>
  <c r="H25" i="53"/>
  <c r="G25" i="53"/>
  <c r="F25" i="53"/>
  <c r="E25" i="53"/>
  <c r="L16" i="53"/>
  <c r="K16" i="53"/>
  <c r="J16" i="53"/>
  <c r="I16" i="53"/>
  <c r="H16" i="53"/>
  <c r="G16" i="53"/>
  <c r="F16" i="53"/>
  <c r="E16" i="53"/>
  <c r="B9" i="53"/>
  <c r="B10" i="53"/>
  <c r="B11" i="53" s="1"/>
  <c r="B12" i="53" s="1"/>
  <c r="B13" i="53" s="1"/>
  <c r="B14" i="53" s="1"/>
  <c r="B15" i="53" s="1"/>
  <c r="B18" i="53" s="1"/>
  <c r="B19" i="53" s="1"/>
  <c r="B20" i="53" s="1"/>
  <c r="B21" i="53" s="1"/>
  <c r="B22" i="53" s="1"/>
  <c r="B23" i="53" s="1"/>
  <c r="B24" i="53" s="1"/>
  <c r="B27" i="53" s="1"/>
  <c r="B28" i="53" s="1"/>
  <c r="B29" i="53" s="1"/>
  <c r="B30" i="53" s="1"/>
  <c r="B31" i="53" s="1"/>
  <c r="B32" i="53" s="1"/>
  <c r="B33" i="53" s="1"/>
  <c r="B36" i="53" s="1"/>
  <c r="B37" i="53" s="1"/>
  <c r="B38" i="53" s="1"/>
  <c r="B39" i="53" s="1"/>
  <c r="B40" i="53" s="1"/>
  <c r="B41" i="53" s="1"/>
  <c r="B42" i="53" s="1"/>
  <c r="B45" i="53" s="1"/>
  <c r="B46" i="53" s="1"/>
  <c r="B47" i="53" s="1"/>
  <c r="B48" i="53" s="1"/>
  <c r="B49" i="53" s="1"/>
  <c r="B50" i="53" s="1"/>
  <c r="B51" i="53" s="1"/>
  <c r="B54" i="53" s="1"/>
  <c r="B55" i="53" s="1"/>
  <c r="B56" i="53" s="1"/>
  <c r="B57" i="53" s="1"/>
  <c r="B58" i="53" s="1"/>
  <c r="B59" i="53" s="1"/>
  <c r="B60" i="53" s="1"/>
  <c r="L61" i="52"/>
  <c r="K61" i="52"/>
  <c r="J61" i="52"/>
  <c r="I61" i="52"/>
  <c r="H61" i="52"/>
  <c r="G61" i="52"/>
  <c r="F61" i="52"/>
  <c r="E61" i="52"/>
  <c r="L52" i="52"/>
  <c r="K52" i="52"/>
  <c r="J52" i="52"/>
  <c r="I52" i="52"/>
  <c r="H52" i="52"/>
  <c r="G52" i="52"/>
  <c r="F52" i="52"/>
  <c r="E52" i="52"/>
  <c r="L43" i="52"/>
  <c r="K43" i="52"/>
  <c r="J43" i="52"/>
  <c r="I43" i="52"/>
  <c r="H43" i="52"/>
  <c r="G43" i="52"/>
  <c r="F43" i="52"/>
  <c r="E43" i="52"/>
  <c r="L34" i="52"/>
  <c r="K34" i="52"/>
  <c r="J34" i="52"/>
  <c r="I34" i="52"/>
  <c r="H34" i="52"/>
  <c r="G34" i="52"/>
  <c r="F34" i="52"/>
  <c r="E34" i="52"/>
  <c r="L25" i="52"/>
  <c r="K25" i="52"/>
  <c r="J25" i="52"/>
  <c r="I25" i="52"/>
  <c r="H25" i="52"/>
  <c r="G25" i="52"/>
  <c r="F25" i="52"/>
  <c r="E25" i="52"/>
  <c r="L16" i="52"/>
  <c r="K16" i="52"/>
  <c r="J16" i="52"/>
  <c r="I16" i="52"/>
  <c r="H16" i="52"/>
  <c r="G16" i="52"/>
  <c r="F16" i="52"/>
  <c r="E16" i="52"/>
  <c r="B9" i="52"/>
  <c r="B10" i="52" s="1"/>
  <c r="B11" i="52" s="1"/>
  <c r="B12" i="52" s="1"/>
  <c r="B13" i="52" s="1"/>
  <c r="B14" i="52" s="1"/>
  <c r="B15" i="52" s="1"/>
  <c r="B18" i="52"/>
  <c r="B19" i="52" s="1"/>
  <c r="B20" i="52" s="1"/>
  <c r="B21" i="52" s="1"/>
  <c r="B22" i="52"/>
  <c r="B23" i="52" s="1"/>
  <c r="B24" i="52" s="1"/>
  <c r="B27" i="52" s="1"/>
  <c r="B28" i="52" s="1"/>
  <c r="B29" i="52" s="1"/>
  <c r="B30" i="52" s="1"/>
  <c r="B31" i="52" s="1"/>
  <c r="B32" i="52" s="1"/>
  <c r="B33" i="52" s="1"/>
  <c r="B36" i="52" s="1"/>
  <c r="B37" i="52" s="1"/>
  <c r="B38" i="52" s="1"/>
  <c r="B39" i="52" s="1"/>
  <c r="B40" i="52" s="1"/>
  <c r="B41" i="52" s="1"/>
  <c r="B42" i="52" s="1"/>
  <c r="B45" i="52" s="1"/>
  <c r="B46" i="52" s="1"/>
  <c r="B47" i="52" s="1"/>
  <c r="B48" i="52" s="1"/>
  <c r="B49" i="52" s="1"/>
  <c r="B50" i="52" s="1"/>
  <c r="B51" i="52" s="1"/>
  <c r="B54" i="52" s="1"/>
  <c r="B55" i="52" s="1"/>
  <c r="B56" i="52" s="1"/>
  <c r="B57" i="52" s="1"/>
  <c r="B58" i="52" s="1"/>
  <c r="B59" i="52" s="1"/>
  <c r="B60" i="52" s="1"/>
  <c r="L61" i="51"/>
  <c r="K61" i="51"/>
  <c r="J61" i="51"/>
  <c r="I61" i="51"/>
  <c r="H61" i="51"/>
  <c r="G61" i="51"/>
  <c r="F61" i="51"/>
  <c r="E61" i="51"/>
  <c r="L52" i="51"/>
  <c r="K52" i="51"/>
  <c r="J52" i="51"/>
  <c r="I52" i="51"/>
  <c r="H52" i="51"/>
  <c r="G52" i="51"/>
  <c r="F52" i="51"/>
  <c r="E52" i="51"/>
  <c r="L43" i="51"/>
  <c r="K43" i="51"/>
  <c r="J43" i="51"/>
  <c r="I43" i="51"/>
  <c r="H43" i="51"/>
  <c r="G43" i="51"/>
  <c r="F43" i="51"/>
  <c r="E43" i="51"/>
  <c r="L34" i="51"/>
  <c r="K34" i="51"/>
  <c r="J34" i="51"/>
  <c r="I34" i="51"/>
  <c r="H34" i="51"/>
  <c r="G34" i="51"/>
  <c r="F34" i="51"/>
  <c r="E34" i="51"/>
  <c r="L25" i="51"/>
  <c r="K25" i="51"/>
  <c r="J25" i="51"/>
  <c r="I25" i="51"/>
  <c r="H25" i="51"/>
  <c r="G25" i="51"/>
  <c r="F25" i="51"/>
  <c r="E25" i="51"/>
  <c r="L16" i="51"/>
  <c r="K16" i="51"/>
  <c r="J16" i="51"/>
  <c r="I16" i="51"/>
  <c r="H16" i="51"/>
  <c r="G16" i="51"/>
  <c r="F16" i="51"/>
  <c r="E16" i="51"/>
  <c r="B9" i="51"/>
  <c r="B10" i="51"/>
  <c r="B11" i="51" s="1"/>
  <c r="B12" i="51" s="1"/>
  <c r="B13" i="51" s="1"/>
  <c r="B14" i="51" s="1"/>
  <c r="B15" i="51" s="1"/>
  <c r="B18" i="51" s="1"/>
  <c r="B19" i="51" s="1"/>
  <c r="B20" i="51" s="1"/>
  <c r="B21" i="51" s="1"/>
  <c r="B22" i="51" s="1"/>
  <c r="B23" i="51" s="1"/>
  <c r="B24" i="51" s="1"/>
  <c r="B27" i="51" s="1"/>
  <c r="B28" i="51" s="1"/>
  <c r="B29" i="51" s="1"/>
  <c r="B30" i="51" s="1"/>
  <c r="B31" i="51" s="1"/>
  <c r="B32" i="51" s="1"/>
  <c r="B33" i="51" s="1"/>
  <c r="B36" i="51" s="1"/>
  <c r="B37" i="51" s="1"/>
  <c r="B38" i="51" s="1"/>
  <c r="B39" i="51" s="1"/>
  <c r="B40" i="51" s="1"/>
  <c r="B41" i="51" s="1"/>
  <c r="B42" i="51" s="1"/>
  <c r="B45" i="51" s="1"/>
  <c r="B46" i="51" s="1"/>
  <c r="B47" i="51" s="1"/>
  <c r="B48" i="51" s="1"/>
  <c r="B49" i="51" s="1"/>
  <c r="B50" i="51" s="1"/>
  <c r="B51" i="51" s="1"/>
  <c r="B54" i="51" s="1"/>
  <c r="B55" i="51" s="1"/>
  <c r="B56" i="51" s="1"/>
  <c r="B57" i="51" s="1"/>
  <c r="B58" i="51" s="1"/>
  <c r="B59" i="51" s="1"/>
  <c r="B60" i="51" s="1"/>
  <c r="B9" i="50"/>
  <c r="B10" i="50"/>
  <c r="B11" i="50" s="1"/>
  <c r="B12" i="50" s="1"/>
  <c r="B13" i="50" s="1"/>
  <c r="B14" i="50" s="1"/>
  <c r="B15" i="50" s="1"/>
  <c r="B18" i="50" s="1"/>
  <c r="B19" i="50" s="1"/>
  <c r="B20" i="50" s="1"/>
  <c r="B21" i="50" s="1"/>
  <c r="B22" i="50" s="1"/>
  <c r="B23" i="50" s="1"/>
  <c r="B24" i="50" s="1"/>
  <c r="B27" i="50" s="1"/>
  <c r="B28" i="50" s="1"/>
  <c r="B29" i="50" s="1"/>
  <c r="B30" i="50" s="1"/>
  <c r="B31" i="50" s="1"/>
  <c r="B32" i="50" s="1"/>
  <c r="B33" i="50" s="1"/>
  <c r="B36" i="50" s="1"/>
  <c r="B37" i="50" s="1"/>
  <c r="B38" i="50" s="1"/>
  <c r="B39" i="50" s="1"/>
  <c r="B40" i="50" s="1"/>
  <c r="B41" i="50" s="1"/>
  <c r="B42" i="50" s="1"/>
  <c r="B45" i="50" s="1"/>
  <c r="B46" i="50" s="1"/>
  <c r="B47" i="50" s="1"/>
  <c r="B48" i="50" s="1"/>
  <c r="B49" i="50" s="1"/>
  <c r="B50" i="50" s="1"/>
  <c r="B51" i="50" s="1"/>
  <c r="B54" i="50" s="1"/>
  <c r="B55" i="50" s="1"/>
  <c r="B56" i="50" s="1"/>
  <c r="B57" i="50" s="1"/>
  <c r="B58" i="50" s="1"/>
  <c r="B59" i="50" s="1"/>
  <c r="B60" i="50" s="1"/>
  <c r="B9" i="49"/>
  <c r="B10" i="49"/>
  <c r="B11" i="49" s="1"/>
  <c r="B12" i="49" s="1"/>
  <c r="B13" i="49" s="1"/>
  <c r="B14" i="49" s="1"/>
  <c r="B15" i="49" s="1"/>
  <c r="B18" i="49" s="1"/>
  <c r="B19" i="49" s="1"/>
  <c r="B20" i="49" s="1"/>
  <c r="B21" i="49" s="1"/>
  <c r="B22" i="49" s="1"/>
  <c r="B23" i="49" s="1"/>
  <c r="B24" i="49" s="1"/>
  <c r="B27" i="49" s="1"/>
  <c r="B28" i="49" s="1"/>
  <c r="B29" i="49" s="1"/>
  <c r="B30" i="49" s="1"/>
  <c r="B31" i="49" s="1"/>
  <c r="B32" i="49" s="1"/>
  <c r="B33" i="49" s="1"/>
  <c r="B36" i="49" s="1"/>
  <c r="B37" i="49" s="1"/>
  <c r="B38" i="49" s="1"/>
  <c r="B39" i="49" s="1"/>
  <c r="B40" i="49" s="1"/>
  <c r="B41" i="49" s="1"/>
  <c r="B42" i="49" s="1"/>
  <c r="B45" i="49" s="1"/>
  <c r="B46" i="49" s="1"/>
  <c r="B47" i="49" s="1"/>
  <c r="B48" i="49" s="1"/>
  <c r="B49" i="49" s="1"/>
  <c r="B50" i="49" s="1"/>
  <c r="B51" i="49" s="1"/>
  <c r="B54" i="49" s="1"/>
  <c r="B55" i="49" s="1"/>
  <c r="B56" i="49" s="1"/>
  <c r="B57" i="49" s="1"/>
  <c r="B58" i="49" s="1"/>
  <c r="B59" i="49" s="1"/>
  <c r="B60" i="49" s="1"/>
  <c r="B9" i="48"/>
  <c r="B10" i="48"/>
  <c r="B11" i="48" s="1"/>
  <c r="B12" i="48" s="1"/>
  <c r="B13" i="48" s="1"/>
  <c r="B14" i="48" s="1"/>
  <c r="B15" i="48" s="1"/>
  <c r="B18" i="48" s="1"/>
  <c r="B19" i="48" s="1"/>
  <c r="B20" i="48" s="1"/>
  <c r="B21" i="48" s="1"/>
  <c r="B22" i="48" s="1"/>
  <c r="B23" i="48" s="1"/>
  <c r="B24" i="48" s="1"/>
  <c r="B27" i="48" s="1"/>
  <c r="B28" i="48" s="1"/>
  <c r="B29" i="48" s="1"/>
  <c r="B30" i="48" s="1"/>
  <c r="B31" i="48" s="1"/>
  <c r="B32" i="48" s="1"/>
  <c r="B33" i="48" s="1"/>
  <c r="B36" i="48" s="1"/>
  <c r="B37" i="48" s="1"/>
  <c r="B38" i="48" s="1"/>
  <c r="B39" i="48" s="1"/>
  <c r="B40" i="48" s="1"/>
  <c r="B41" i="48" s="1"/>
  <c r="B42" i="48" s="1"/>
  <c r="B45" i="48" s="1"/>
  <c r="B46" i="48" s="1"/>
  <c r="B47" i="48" s="1"/>
  <c r="B48" i="48" s="1"/>
  <c r="B49" i="48" s="1"/>
  <c r="B50" i="48" s="1"/>
  <c r="B51" i="48" s="1"/>
  <c r="B54" i="48" s="1"/>
  <c r="B55" i="48" s="1"/>
  <c r="B56" i="48" s="1"/>
  <c r="B57" i="48" s="1"/>
  <c r="B58" i="48" s="1"/>
  <c r="B59" i="48" s="1"/>
  <c r="B60" i="48" s="1"/>
  <c r="B9" i="47"/>
  <c r="B10" i="47"/>
  <c r="B11" i="47" s="1"/>
  <c r="B12" i="47" s="1"/>
  <c r="B13" i="47" s="1"/>
  <c r="B14" i="47"/>
  <c r="B15" i="47" s="1"/>
  <c r="B18" i="47" s="1"/>
  <c r="B19" i="47" s="1"/>
  <c r="B20" i="47" s="1"/>
  <c r="B21" i="47" s="1"/>
  <c r="B22" i="47" s="1"/>
  <c r="B23" i="47" s="1"/>
  <c r="B24" i="47" s="1"/>
  <c r="B27" i="47" s="1"/>
  <c r="B28" i="47" s="1"/>
  <c r="B29" i="47" s="1"/>
  <c r="B30" i="47" s="1"/>
  <c r="B31" i="47" s="1"/>
  <c r="B32" i="47" s="1"/>
  <c r="B33" i="47" s="1"/>
  <c r="B36" i="47" s="1"/>
  <c r="B37" i="47" s="1"/>
  <c r="B38" i="47" s="1"/>
  <c r="B39" i="47" s="1"/>
  <c r="B40" i="47" s="1"/>
  <c r="B41" i="47" s="1"/>
  <c r="B42" i="47" s="1"/>
  <c r="B45" i="47" s="1"/>
  <c r="B46" i="47" s="1"/>
  <c r="B47" i="47" s="1"/>
  <c r="B48" i="47" s="1"/>
  <c r="B49" i="47" s="1"/>
  <c r="B50" i="47" s="1"/>
  <c r="B51" i="47" s="1"/>
  <c r="B54" i="47" s="1"/>
  <c r="B55" i="47" s="1"/>
  <c r="B56" i="47" s="1"/>
  <c r="B57" i="47" s="1"/>
  <c r="B58" i="47" s="1"/>
  <c r="B59" i="47" s="1"/>
  <c r="B60" i="47" s="1"/>
  <c r="B9" i="46"/>
  <c r="B10" i="46"/>
  <c r="B11" i="46" s="1"/>
  <c r="B12" i="46" s="1"/>
  <c r="B13" i="46" s="1"/>
  <c r="B14" i="46" s="1"/>
  <c r="B15" i="46" s="1"/>
  <c r="B18" i="46"/>
  <c r="B19" i="46" s="1"/>
  <c r="B20" i="46" s="1"/>
  <c r="B21" i="46" s="1"/>
  <c r="B22" i="46" s="1"/>
  <c r="B23" i="46" s="1"/>
  <c r="B24" i="46" s="1"/>
  <c r="B27" i="46" s="1"/>
  <c r="B28" i="46" s="1"/>
  <c r="B29" i="46" s="1"/>
  <c r="B30" i="46" s="1"/>
  <c r="B31" i="46" s="1"/>
  <c r="B32" i="46" s="1"/>
  <c r="B33" i="46" s="1"/>
  <c r="B36" i="46" s="1"/>
  <c r="B37" i="46" s="1"/>
  <c r="B38" i="46" s="1"/>
  <c r="B39" i="46" s="1"/>
  <c r="B40" i="46" s="1"/>
  <c r="B41" i="46" s="1"/>
  <c r="B42" i="46" s="1"/>
  <c r="B45" i="46" s="1"/>
  <c r="B46" i="46" s="1"/>
  <c r="B47" i="46" s="1"/>
  <c r="B48" i="46" s="1"/>
  <c r="B49" i="46" s="1"/>
  <c r="B50" i="46" s="1"/>
  <c r="B51" i="46" s="1"/>
  <c r="B54" i="46" s="1"/>
  <c r="B55" i="46" s="1"/>
  <c r="B56" i="46" s="1"/>
  <c r="B57" i="46" s="1"/>
  <c r="B58" i="46" s="1"/>
  <c r="B59" i="46" s="1"/>
  <c r="B60" i="46" s="1"/>
  <c r="B9" i="45"/>
  <c r="B10" i="45"/>
  <c r="B11" i="45" s="1"/>
  <c r="B12" i="45" s="1"/>
  <c r="B13" i="45" s="1"/>
  <c r="B14" i="45" s="1"/>
  <c r="B15" i="45" s="1"/>
  <c r="B18" i="45" s="1"/>
  <c r="B19" i="45" s="1"/>
  <c r="B20" i="45" s="1"/>
  <c r="B21" i="45" s="1"/>
  <c r="B22" i="45" s="1"/>
  <c r="B23" i="45" s="1"/>
  <c r="B24" i="45" s="1"/>
  <c r="B27" i="45" s="1"/>
  <c r="B28" i="45" s="1"/>
  <c r="B29" i="45" s="1"/>
  <c r="B30" i="45" s="1"/>
  <c r="B31" i="45" s="1"/>
  <c r="B32" i="45" s="1"/>
  <c r="B33" i="45" s="1"/>
  <c r="B36" i="45" s="1"/>
  <c r="B37" i="45" s="1"/>
  <c r="B38" i="45" s="1"/>
  <c r="B39" i="45" s="1"/>
  <c r="B40" i="45" s="1"/>
  <c r="B41" i="45" s="1"/>
  <c r="B42" i="45" s="1"/>
  <c r="B45" i="45" s="1"/>
  <c r="B46" i="45" s="1"/>
  <c r="B47" i="45" s="1"/>
  <c r="B48" i="45" s="1"/>
  <c r="B49" i="45" s="1"/>
  <c r="B50" i="45" s="1"/>
  <c r="B51" i="45" s="1"/>
  <c r="B54" i="45" s="1"/>
  <c r="B55" i="45" s="1"/>
  <c r="B56" i="45" s="1"/>
  <c r="B57" i="45" s="1"/>
  <c r="B58" i="45" s="1"/>
  <c r="B59" i="45" s="1"/>
  <c r="B60" i="45" s="1"/>
  <c r="B9" i="44"/>
  <c r="B10" i="44"/>
  <c r="B11" i="44" s="1"/>
  <c r="B12" i="44" s="1"/>
  <c r="B13" i="44" s="1"/>
  <c r="B14" i="44" s="1"/>
  <c r="B15" i="44" s="1"/>
  <c r="B18" i="44" s="1"/>
  <c r="B19" i="44" s="1"/>
  <c r="B20" i="44" s="1"/>
  <c r="B21" i="44" s="1"/>
  <c r="B22" i="44" s="1"/>
  <c r="B23" i="44" s="1"/>
  <c r="B24" i="44" s="1"/>
  <c r="B27" i="44" s="1"/>
  <c r="B28" i="44" s="1"/>
  <c r="B29" i="44" s="1"/>
  <c r="B30" i="44" s="1"/>
  <c r="B31" i="44" s="1"/>
  <c r="B32" i="44" s="1"/>
  <c r="B33" i="44" s="1"/>
  <c r="B36" i="44" s="1"/>
  <c r="B37" i="44" s="1"/>
  <c r="B38" i="44" s="1"/>
  <c r="B39" i="44" s="1"/>
  <c r="B40" i="44" s="1"/>
  <c r="B41" i="44" s="1"/>
  <c r="B42" i="44" s="1"/>
  <c r="B45" i="44" s="1"/>
  <c r="B46" i="44" s="1"/>
  <c r="B47" i="44" s="1"/>
  <c r="B48" i="44" s="1"/>
  <c r="B49" i="44" s="1"/>
  <c r="B50" i="44" s="1"/>
  <c r="B51" i="44" s="1"/>
  <c r="B54" i="44" s="1"/>
  <c r="B55" i="44" s="1"/>
  <c r="B56" i="44" s="1"/>
  <c r="B57" i="44" s="1"/>
  <c r="B58" i="44" s="1"/>
  <c r="B59" i="44" s="1"/>
  <c r="B60" i="44" s="1"/>
  <c r="B9" i="43"/>
  <c r="B10" i="43"/>
  <c r="B11" i="43" s="1"/>
  <c r="B12" i="43" s="1"/>
  <c r="B13" i="43" s="1"/>
  <c r="B14" i="43"/>
  <c r="B15" i="43" s="1"/>
  <c r="B18" i="43" s="1"/>
  <c r="B19" i="43" s="1"/>
  <c r="B20" i="43" s="1"/>
  <c r="B21" i="43" s="1"/>
  <c r="B22" i="43" s="1"/>
  <c r="B23" i="43" s="1"/>
  <c r="B24" i="43" s="1"/>
  <c r="B27" i="43" s="1"/>
  <c r="B28" i="43" s="1"/>
  <c r="B29" i="43" s="1"/>
  <c r="B30" i="43" s="1"/>
  <c r="B31" i="43" s="1"/>
  <c r="B32" i="43" s="1"/>
  <c r="B33" i="43" s="1"/>
  <c r="B36" i="43" s="1"/>
  <c r="B37" i="43" s="1"/>
  <c r="B38" i="43" s="1"/>
  <c r="B39" i="43" s="1"/>
  <c r="B40" i="43" s="1"/>
  <c r="B41" i="43" s="1"/>
  <c r="B42" i="43" s="1"/>
  <c r="B45" i="43" s="1"/>
  <c r="B46" i="43" s="1"/>
  <c r="B47" i="43" s="1"/>
  <c r="B48" i="43" s="1"/>
  <c r="B49" i="43" s="1"/>
  <c r="B50" i="43" s="1"/>
  <c r="B51" i="43" s="1"/>
  <c r="B54" i="43" s="1"/>
  <c r="B55" i="43" s="1"/>
  <c r="B56" i="43" s="1"/>
  <c r="B57" i="43" s="1"/>
  <c r="B58" i="43" s="1"/>
  <c r="B59" i="43" s="1"/>
  <c r="B60" i="43" s="1"/>
  <c r="B9" i="42"/>
  <c r="B10" i="42"/>
  <c r="B11" i="42" s="1"/>
  <c r="B12" i="42" s="1"/>
  <c r="B13" i="42" s="1"/>
  <c r="B14" i="42" s="1"/>
  <c r="B15" i="42" s="1"/>
  <c r="B18" i="42"/>
  <c r="B19" i="42" s="1"/>
  <c r="B20" i="42" s="1"/>
  <c r="B21" i="42" s="1"/>
  <c r="B22" i="42" s="1"/>
  <c r="B23" i="42" s="1"/>
  <c r="B24" i="42" s="1"/>
  <c r="B27" i="42" s="1"/>
  <c r="B28" i="42" s="1"/>
  <c r="B29" i="42" s="1"/>
  <c r="B30" i="42" s="1"/>
  <c r="B31" i="42" s="1"/>
  <c r="B32" i="42" s="1"/>
  <c r="B33" i="42" s="1"/>
  <c r="B36" i="42" s="1"/>
  <c r="B37" i="42" s="1"/>
  <c r="B38" i="42" s="1"/>
  <c r="B39" i="42" s="1"/>
  <c r="B40" i="42" s="1"/>
  <c r="B41" i="42" s="1"/>
  <c r="B42" i="42" s="1"/>
  <c r="B45" i="42" s="1"/>
  <c r="B46" i="42" s="1"/>
  <c r="B47" i="42" s="1"/>
  <c r="B48" i="42" s="1"/>
  <c r="B49" i="42" s="1"/>
  <c r="B50" i="42" s="1"/>
  <c r="B51" i="42" s="1"/>
  <c r="B54" i="42" s="1"/>
  <c r="B55" i="42" s="1"/>
  <c r="B56" i="42" s="1"/>
  <c r="B57" i="42" s="1"/>
  <c r="B58" i="42" s="1"/>
  <c r="B59" i="42" s="1"/>
  <c r="B60" i="42" s="1"/>
  <c r="B9" i="40"/>
  <c r="B10" i="40"/>
  <c r="B11" i="40" s="1"/>
  <c r="B12" i="40" s="1"/>
  <c r="B13" i="40" s="1"/>
  <c r="B14" i="40"/>
  <c r="B15" i="40" s="1"/>
  <c r="B18" i="40"/>
  <c r="B19" i="40" s="1"/>
  <c r="B20" i="40" s="1"/>
  <c r="B21" i="40" s="1"/>
  <c r="B22" i="40" s="1"/>
  <c r="B23" i="40" s="1"/>
  <c r="B24" i="40" s="1"/>
  <c r="B27" i="40" s="1"/>
  <c r="B28" i="40" s="1"/>
  <c r="B29" i="40" s="1"/>
  <c r="B30" i="40" s="1"/>
  <c r="B31" i="40" s="1"/>
  <c r="B32" i="40" s="1"/>
  <c r="B33" i="40" s="1"/>
  <c r="B36" i="40" s="1"/>
  <c r="B37" i="40" s="1"/>
  <c r="B38" i="40" s="1"/>
  <c r="B39" i="40" s="1"/>
  <c r="B40" i="40" s="1"/>
  <c r="B41" i="40" s="1"/>
  <c r="B42" i="40" s="1"/>
  <c r="B45" i="40" s="1"/>
  <c r="B46" i="40" s="1"/>
  <c r="B47" i="40" s="1"/>
  <c r="B48" i="40" s="1"/>
  <c r="B49" i="40" s="1"/>
  <c r="B50" i="40" s="1"/>
  <c r="B51" i="40" s="1"/>
  <c r="B54" i="40" s="1"/>
  <c r="B55" i="40" s="1"/>
  <c r="B56" i="40" s="1"/>
  <c r="B57" i="40" s="1"/>
  <c r="B58" i="40" s="1"/>
  <c r="B59" i="40" s="1"/>
  <c r="B60" i="40" s="1"/>
  <c r="B9" i="41"/>
  <c r="B10" i="41"/>
  <c r="B11" i="41" s="1"/>
  <c r="B12" i="41"/>
  <c r="B13" i="41" s="1"/>
  <c r="B14" i="41" s="1"/>
  <c r="B15" i="41" s="1"/>
  <c r="B18" i="41" s="1"/>
  <c r="B19" i="41" s="1"/>
  <c r="B20" i="41" s="1"/>
  <c r="B21" i="41" s="1"/>
  <c r="B22" i="41" s="1"/>
  <c r="B23" i="41" s="1"/>
  <c r="B24" i="41" s="1"/>
  <c r="B27" i="41" s="1"/>
  <c r="B28" i="41" s="1"/>
  <c r="B29" i="41" s="1"/>
  <c r="B30" i="41" s="1"/>
  <c r="B31" i="41" s="1"/>
  <c r="B32" i="41" s="1"/>
  <c r="B33" i="41" s="1"/>
  <c r="B36" i="41" s="1"/>
  <c r="B37" i="41" s="1"/>
  <c r="B38" i="41" s="1"/>
  <c r="B39" i="41" s="1"/>
  <c r="B40" i="41" s="1"/>
  <c r="B41" i="41" s="1"/>
  <c r="B42" i="41" s="1"/>
  <c r="B45" i="41" s="1"/>
  <c r="B46" i="41" s="1"/>
  <c r="B47" i="41" s="1"/>
  <c r="B48" i="41" s="1"/>
  <c r="B49" i="41" s="1"/>
  <c r="B50" i="41" s="1"/>
  <c r="B51" i="41" s="1"/>
  <c r="B54" i="41" s="1"/>
  <c r="B55" i="41" s="1"/>
  <c r="B56" i="41" s="1"/>
  <c r="B57" i="41" s="1"/>
  <c r="B58" i="41" s="1"/>
  <c r="B59" i="41" s="1"/>
  <c r="B60" i="41" s="1"/>
  <c r="B9" i="39"/>
  <c r="B10" i="39"/>
  <c r="B11" i="39" s="1"/>
  <c r="B12" i="39" s="1"/>
  <c r="B13" i="39" s="1"/>
  <c r="B14" i="39" s="1"/>
  <c r="B15" i="39" s="1"/>
  <c r="B18" i="39" s="1"/>
  <c r="B19" i="39" s="1"/>
  <c r="B20" i="39" s="1"/>
  <c r="B21" i="39" s="1"/>
  <c r="B22" i="39" s="1"/>
  <c r="B23" i="39" s="1"/>
  <c r="B24" i="39" s="1"/>
  <c r="B27" i="39" s="1"/>
  <c r="B28" i="39" s="1"/>
  <c r="B29" i="39" s="1"/>
  <c r="B30" i="39" s="1"/>
  <c r="B31" i="39" s="1"/>
  <c r="B32" i="39" s="1"/>
  <c r="B33" i="39" s="1"/>
  <c r="B36" i="39" s="1"/>
  <c r="B37" i="39" s="1"/>
  <c r="B38" i="39" s="1"/>
  <c r="B39" i="39" s="1"/>
  <c r="B40" i="39" s="1"/>
  <c r="B41" i="39" s="1"/>
  <c r="B42" i="39" s="1"/>
  <c r="B45" i="39" s="1"/>
  <c r="B46" i="39" s="1"/>
  <c r="B47" i="39" s="1"/>
  <c r="B48" i="39" s="1"/>
  <c r="B49" i="39" s="1"/>
  <c r="B50" i="39" s="1"/>
  <c r="B51" i="39" s="1"/>
  <c r="B54" i="39" s="1"/>
  <c r="B55" i="39" s="1"/>
  <c r="B56" i="39" s="1"/>
  <c r="B57" i="39" s="1"/>
  <c r="B58" i="39" s="1"/>
  <c r="B59" i="39" s="1"/>
  <c r="B60" i="39" s="1"/>
  <c r="B9" i="38"/>
  <c r="B10" i="38"/>
  <c r="B11" i="38" s="1"/>
  <c r="B12" i="38"/>
  <c r="B13" i="38" s="1"/>
  <c r="B14" i="38" s="1"/>
  <c r="B15" i="38" s="1"/>
  <c r="B18" i="38" s="1"/>
  <c r="B19" i="38" s="1"/>
  <c r="B20" i="38" s="1"/>
  <c r="B21" i="38" s="1"/>
  <c r="B22" i="38" s="1"/>
  <c r="B23" i="38" s="1"/>
  <c r="B24" i="38" s="1"/>
  <c r="B27" i="38" s="1"/>
  <c r="B28" i="38" s="1"/>
  <c r="B29" i="38" s="1"/>
  <c r="B30" i="38" s="1"/>
  <c r="B31" i="38" s="1"/>
  <c r="B32" i="38" s="1"/>
  <c r="B33" i="38" s="1"/>
  <c r="B36" i="38" s="1"/>
  <c r="B37" i="38" s="1"/>
  <c r="B38" i="38" s="1"/>
  <c r="B39" i="38" s="1"/>
  <c r="B40" i="38" s="1"/>
  <c r="B41" i="38" s="1"/>
  <c r="B42" i="38" s="1"/>
  <c r="B45" i="38" s="1"/>
  <c r="B46" i="38" s="1"/>
  <c r="B47" i="38" s="1"/>
  <c r="B48" i="38" s="1"/>
  <c r="B49" i="38" s="1"/>
  <c r="B50" i="38" s="1"/>
  <c r="B51" i="38" s="1"/>
  <c r="B54" i="38" s="1"/>
  <c r="B55" i="38" s="1"/>
  <c r="B56" i="38" s="1"/>
  <c r="B57" i="38" s="1"/>
  <c r="B58" i="38" s="1"/>
  <c r="B59" i="38" s="1"/>
  <c r="B60" i="38" s="1"/>
  <c r="B9" i="37"/>
  <c r="B10" i="37"/>
  <c r="B11" i="37" s="1"/>
  <c r="B12" i="37" s="1"/>
  <c r="B13" i="37" s="1"/>
  <c r="B14" i="37"/>
  <c r="B15" i="37" s="1"/>
  <c r="B18" i="37"/>
  <c r="B19" i="37" s="1"/>
  <c r="B20" i="37"/>
  <c r="B21" i="37" s="1"/>
  <c r="B22" i="37" s="1"/>
  <c r="B23" i="37" s="1"/>
  <c r="B24" i="37"/>
  <c r="B27" i="37" s="1"/>
  <c r="B28" i="37" s="1"/>
  <c r="B29" i="37" s="1"/>
  <c r="B30" i="37" s="1"/>
  <c r="B31" i="37" s="1"/>
  <c r="B32" i="37" s="1"/>
  <c r="B33" i="37" s="1"/>
  <c r="B36" i="37" s="1"/>
  <c r="B37" i="37" s="1"/>
  <c r="B38" i="37" s="1"/>
  <c r="B39" i="37" s="1"/>
  <c r="B40" i="37" s="1"/>
  <c r="B41" i="37" s="1"/>
  <c r="B42" i="37" s="1"/>
  <c r="B45" i="37" s="1"/>
  <c r="B46" i="37" s="1"/>
  <c r="B47" i="37" s="1"/>
  <c r="B48" i="37" s="1"/>
  <c r="B49" i="37" s="1"/>
  <c r="B50" i="37" s="1"/>
  <c r="B51" i="37" s="1"/>
  <c r="B54" i="37" s="1"/>
  <c r="B55" i="37" s="1"/>
  <c r="B56" i="37" s="1"/>
  <c r="B57" i="37" s="1"/>
  <c r="B58" i="37" s="1"/>
  <c r="B59" i="37" s="1"/>
  <c r="B60" i="37" s="1"/>
  <c r="B9" i="36"/>
  <c r="B10" i="36"/>
  <c r="B11" i="36" s="1"/>
  <c r="B12" i="36"/>
  <c r="B13" i="36" s="1"/>
  <c r="B14" i="36" s="1"/>
  <c r="B15" i="36" s="1"/>
  <c r="B18" i="36" s="1"/>
  <c r="B19" i="36" s="1"/>
  <c r="B20" i="36" s="1"/>
  <c r="B21" i="36" s="1"/>
  <c r="B22" i="36" s="1"/>
  <c r="B23" i="36" s="1"/>
  <c r="B24" i="36" s="1"/>
  <c r="B27" i="36" s="1"/>
  <c r="B28" i="36" s="1"/>
  <c r="B29" i="36" s="1"/>
  <c r="B30" i="36" s="1"/>
  <c r="B31" i="36" s="1"/>
  <c r="B32" i="36" s="1"/>
  <c r="B33" i="36" s="1"/>
  <c r="B36" i="36" s="1"/>
  <c r="B37" i="36" s="1"/>
  <c r="B38" i="36" s="1"/>
  <c r="B39" i="36" s="1"/>
  <c r="B40" i="36" s="1"/>
  <c r="B41" i="36" s="1"/>
  <c r="B42" i="36" s="1"/>
  <c r="B45" i="36" s="1"/>
  <c r="B46" i="36" s="1"/>
  <c r="B47" i="36" s="1"/>
  <c r="B48" i="36" s="1"/>
  <c r="B49" i="36" s="1"/>
  <c r="B50" i="36" s="1"/>
  <c r="B51" i="36" s="1"/>
  <c r="B54" i="36" s="1"/>
  <c r="B55" i="36" s="1"/>
  <c r="B56" i="36" s="1"/>
  <c r="B57" i="36" s="1"/>
  <c r="B58" i="36" s="1"/>
  <c r="B59" i="36" s="1"/>
  <c r="B60" i="36" s="1"/>
  <c r="B9" i="35"/>
  <c r="B10" i="35" s="1"/>
  <c r="B11" i="35" s="1"/>
  <c r="B12" i="35" s="1"/>
  <c r="B13" i="35" s="1"/>
  <c r="B14" i="35" s="1"/>
  <c r="B15" i="35" s="1"/>
  <c r="B18" i="35" s="1"/>
  <c r="B19" i="35" s="1"/>
  <c r="B20" i="35" s="1"/>
  <c r="B21" i="35" s="1"/>
  <c r="B22" i="35" s="1"/>
  <c r="B23" i="35" s="1"/>
  <c r="B24" i="35" s="1"/>
  <c r="B27" i="35" s="1"/>
  <c r="B28" i="35" s="1"/>
  <c r="B29" i="35" s="1"/>
  <c r="B30" i="35" s="1"/>
  <c r="B31" i="35" s="1"/>
  <c r="B32" i="35" s="1"/>
  <c r="B33" i="35" s="1"/>
  <c r="B36" i="35" s="1"/>
  <c r="B37" i="35" s="1"/>
  <c r="B38" i="35" s="1"/>
  <c r="B39" i="35" s="1"/>
  <c r="B40" i="35" s="1"/>
  <c r="B41" i="35" s="1"/>
  <c r="B42" i="35" s="1"/>
  <c r="B45" i="35" s="1"/>
  <c r="B46" i="35" s="1"/>
  <c r="B47" i="35" s="1"/>
  <c r="B48" i="35" s="1"/>
  <c r="B49" i="35" s="1"/>
  <c r="B50" i="35" s="1"/>
  <c r="B51" i="35" s="1"/>
  <c r="B54" i="35" s="1"/>
  <c r="B55" i="35" s="1"/>
  <c r="B56" i="35" s="1"/>
  <c r="B57" i="35" s="1"/>
  <c r="B58" i="35" s="1"/>
  <c r="B59" i="35" s="1"/>
  <c r="B60" i="35" s="1"/>
  <c r="B9" i="34"/>
  <c r="B10" i="34" s="1"/>
  <c r="B11" i="34" s="1"/>
  <c r="B12" i="34" s="1"/>
  <c r="B13" i="34" s="1"/>
  <c r="B14" i="34" s="1"/>
  <c r="B15" i="34" s="1"/>
  <c r="B18" i="34" s="1"/>
  <c r="B19" i="34" s="1"/>
  <c r="B20" i="34" s="1"/>
  <c r="B21" i="34" s="1"/>
  <c r="B22" i="34" s="1"/>
  <c r="B23" i="34" s="1"/>
  <c r="B24" i="34" s="1"/>
  <c r="B27" i="34" s="1"/>
  <c r="B28" i="34" s="1"/>
  <c r="B29" i="34" s="1"/>
  <c r="B30" i="34" s="1"/>
  <c r="B31" i="34" s="1"/>
  <c r="B32" i="34" s="1"/>
  <c r="B33" i="34" s="1"/>
  <c r="B36" i="34" s="1"/>
  <c r="B37" i="34" s="1"/>
  <c r="B38" i="34" s="1"/>
  <c r="B39" i="34" s="1"/>
  <c r="B40" i="34" s="1"/>
  <c r="B41" i="34" s="1"/>
  <c r="B42" i="34" s="1"/>
  <c r="B45" i="34" s="1"/>
  <c r="B46" i="34" s="1"/>
  <c r="B47" i="34" s="1"/>
  <c r="B48" i="34" s="1"/>
  <c r="B49" i="34" s="1"/>
  <c r="B50" i="34" s="1"/>
  <c r="B51" i="34" s="1"/>
  <c r="B54" i="34" s="1"/>
  <c r="B55" i="34" s="1"/>
  <c r="B56" i="34" s="1"/>
  <c r="B57" i="34" s="1"/>
  <c r="B58" i="34" s="1"/>
  <c r="B59" i="34" s="1"/>
  <c r="B60" i="34" s="1"/>
  <c r="B9" i="33"/>
  <c r="B10" i="33" s="1"/>
  <c r="B11" i="33" s="1"/>
  <c r="B12" i="33" s="1"/>
  <c r="B13" i="33" s="1"/>
  <c r="B14" i="33" s="1"/>
  <c r="B15" i="33" s="1"/>
  <c r="B18" i="33" s="1"/>
  <c r="B19" i="33" s="1"/>
  <c r="B20" i="33" s="1"/>
  <c r="B21" i="33" s="1"/>
  <c r="B22" i="33" s="1"/>
  <c r="B23" i="33" s="1"/>
  <c r="B24" i="33" s="1"/>
  <c r="B27" i="33" s="1"/>
  <c r="B28" i="33" s="1"/>
  <c r="B29" i="33" s="1"/>
  <c r="B30" i="33" s="1"/>
  <c r="B31" i="33" s="1"/>
  <c r="B32" i="33" s="1"/>
  <c r="B33" i="33" s="1"/>
  <c r="B36" i="33" s="1"/>
  <c r="B37" i="33" s="1"/>
  <c r="B38" i="33" s="1"/>
  <c r="B39" i="33" s="1"/>
  <c r="B40" i="33" s="1"/>
  <c r="B41" i="33" s="1"/>
  <c r="B42" i="33" s="1"/>
  <c r="B45" i="33" s="1"/>
  <c r="B46" i="33" s="1"/>
  <c r="B47" i="33" s="1"/>
  <c r="B48" i="33" s="1"/>
  <c r="B49" i="33" s="1"/>
  <c r="B50" i="33" s="1"/>
  <c r="B51" i="33" s="1"/>
  <c r="B54" i="33" s="1"/>
  <c r="B55" i="33" s="1"/>
  <c r="B56" i="33" s="1"/>
  <c r="B57" i="33" s="1"/>
  <c r="B58" i="33" s="1"/>
  <c r="B59" i="33" s="1"/>
  <c r="B60" i="33" s="1"/>
  <c r="B9" i="32"/>
  <c r="B10" i="32" s="1"/>
  <c r="B11" i="32" s="1"/>
  <c r="B12" i="32" s="1"/>
  <c r="B13" i="32" s="1"/>
  <c r="B14" i="32" s="1"/>
  <c r="B15" i="32" s="1"/>
  <c r="B18" i="32" s="1"/>
  <c r="B19" i="32" s="1"/>
  <c r="B20" i="32" s="1"/>
  <c r="B21" i="32" s="1"/>
  <c r="B22" i="32" s="1"/>
  <c r="B23" i="32" s="1"/>
  <c r="B24" i="32" s="1"/>
  <c r="B27" i="32" s="1"/>
  <c r="B28" i="32" s="1"/>
  <c r="B29" i="32" s="1"/>
  <c r="B30" i="32" s="1"/>
  <c r="B31" i="32" s="1"/>
  <c r="B32" i="32" s="1"/>
  <c r="B33" i="32" s="1"/>
  <c r="B36" i="32" s="1"/>
  <c r="B37" i="32" s="1"/>
  <c r="B38" i="32" s="1"/>
  <c r="B39" i="32" s="1"/>
  <c r="B40" i="32" s="1"/>
  <c r="B41" i="32" s="1"/>
  <c r="B42" i="32" s="1"/>
  <c r="B45" i="32" s="1"/>
  <c r="B46" i="32" s="1"/>
  <c r="B47" i="32" s="1"/>
  <c r="B48" i="32" s="1"/>
  <c r="B49" i="32" s="1"/>
  <c r="B50" i="32" s="1"/>
  <c r="B51" i="32" s="1"/>
  <c r="B54" i="32" s="1"/>
  <c r="B55" i="32" s="1"/>
  <c r="B56" i="32" s="1"/>
  <c r="B57" i="32" s="1"/>
  <c r="B58" i="32" s="1"/>
  <c r="B59" i="32" s="1"/>
  <c r="B60" i="32" s="1"/>
  <c r="B9" i="31"/>
  <c r="B10" i="31" s="1"/>
  <c r="B11" i="31" s="1"/>
  <c r="B12" i="31" s="1"/>
  <c r="B13" i="31" s="1"/>
  <c r="B14" i="31" s="1"/>
  <c r="B15" i="31" s="1"/>
  <c r="B18" i="31" s="1"/>
  <c r="B19" i="31" s="1"/>
  <c r="B20" i="31" s="1"/>
  <c r="B21" i="31" s="1"/>
  <c r="B22" i="31" s="1"/>
  <c r="B23" i="31" s="1"/>
  <c r="B24" i="31" s="1"/>
  <c r="B27" i="31" s="1"/>
  <c r="B28" i="31" s="1"/>
  <c r="B29" i="31" s="1"/>
  <c r="B30" i="31" s="1"/>
  <c r="B31" i="31" s="1"/>
  <c r="B32" i="31" s="1"/>
  <c r="B33" i="31" s="1"/>
  <c r="B36" i="31" s="1"/>
  <c r="B37" i="31" s="1"/>
  <c r="B38" i="31" s="1"/>
  <c r="B39" i="31" s="1"/>
  <c r="B40" i="31" s="1"/>
  <c r="B41" i="31" s="1"/>
  <c r="B42" i="31" s="1"/>
  <c r="B45" i="31" s="1"/>
  <c r="B46" i="31" s="1"/>
  <c r="B47" i="31" s="1"/>
  <c r="B48" i="31" s="1"/>
  <c r="B49" i="31" s="1"/>
  <c r="B50" i="31" s="1"/>
  <c r="B51" i="31" s="1"/>
  <c r="B54" i="31" s="1"/>
  <c r="B55" i="31" s="1"/>
  <c r="B56" i="31" s="1"/>
  <c r="B57" i="31" s="1"/>
  <c r="B58" i="31" s="1"/>
  <c r="B59" i="31" s="1"/>
  <c r="B60" i="31" s="1"/>
  <c r="D73" i="30"/>
  <c r="D71" i="30"/>
  <c r="D70" i="30"/>
  <c r="D69" i="30"/>
  <c r="D65" i="30"/>
  <c r="D66" i="30"/>
  <c r="D64" i="30"/>
  <c r="D63" i="30"/>
  <c r="D62" i="30"/>
  <c r="D45" i="30"/>
  <c r="D61" i="30"/>
  <c r="D56" i="30"/>
  <c r="D53" i="30"/>
  <c r="D50" i="30"/>
  <c r="D49" i="30"/>
  <c r="D48" i="30"/>
  <c r="D52" i="30"/>
  <c r="J5" i="60"/>
  <c r="J5" i="59"/>
  <c r="J5" i="58"/>
  <c r="J5" i="57"/>
  <c r="J5" i="56"/>
  <c r="J5" i="55"/>
  <c r="J5" i="54"/>
  <c r="J5" i="53"/>
  <c r="J5" i="52"/>
  <c r="J5" i="51"/>
  <c r="J5" i="50"/>
  <c r="J5" i="49"/>
  <c r="J5" i="48"/>
  <c r="J5" i="47"/>
  <c r="J5" i="46"/>
  <c r="J5" i="45"/>
  <c r="J5" i="44"/>
  <c r="J5" i="43"/>
  <c r="J5" i="42"/>
  <c r="J5" i="40"/>
  <c r="J5" i="41"/>
  <c r="J5" i="39"/>
  <c r="J5" i="38"/>
  <c r="J5" i="37"/>
  <c r="J5" i="36"/>
  <c r="J5" i="35"/>
  <c r="J5" i="34"/>
  <c r="J5" i="33"/>
  <c r="J5" i="32"/>
  <c r="J5" i="31"/>
  <c r="J5" i="4"/>
  <c r="B5" i="4"/>
  <c r="J3" i="60"/>
  <c r="J3" i="59"/>
  <c r="J3" i="58"/>
  <c r="J3" i="57"/>
  <c r="J3" i="56"/>
  <c r="J3" i="55"/>
  <c r="J3" i="54"/>
  <c r="J3" i="53"/>
  <c r="J3" i="52"/>
  <c r="J3" i="51"/>
  <c r="J3" i="50"/>
  <c r="J3" i="49"/>
  <c r="J3" i="48"/>
  <c r="J3" i="47"/>
  <c r="J3" i="46"/>
  <c r="J3" i="45"/>
  <c r="J3" i="44"/>
  <c r="J3" i="43"/>
  <c r="J3" i="42"/>
  <c r="J3" i="40"/>
  <c r="J3" i="41"/>
  <c r="J3" i="39"/>
  <c r="J3" i="38"/>
  <c r="J3" i="37"/>
  <c r="J3" i="36"/>
  <c r="J3" i="35"/>
  <c r="J3" i="34"/>
  <c r="J3" i="33"/>
  <c r="J3" i="32"/>
  <c r="J3" i="31"/>
  <c r="J3" i="4"/>
  <c r="B5" i="60"/>
  <c r="B5" i="59"/>
  <c r="B5" i="58"/>
  <c r="B5" i="57"/>
  <c r="B5" i="56"/>
  <c r="B5" i="55"/>
  <c r="B5" i="54"/>
  <c r="B5" i="53"/>
  <c r="B5" i="52"/>
  <c r="B5" i="51"/>
  <c r="B5" i="50"/>
  <c r="B5" i="49"/>
  <c r="B5" i="48"/>
  <c r="B3" i="48"/>
  <c r="B5" i="47"/>
  <c r="B5" i="46"/>
  <c r="B5" i="45"/>
  <c r="B5" i="44"/>
  <c r="B5" i="43"/>
  <c r="B3" i="43"/>
  <c r="B5" i="42"/>
  <c r="B5" i="40"/>
  <c r="B5" i="41"/>
  <c r="B5" i="39"/>
  <c r="B5" i="38"/>
  <c r="B5" i="37"/>
  <c r="B5" i="36"/>
  <c r="B5" i="35"/>
  <c r="B5" i="34"/>
  <c r="B5" i="33"/>
  <c r="B5" i="32"/>
  <c r="B5" i="31"/>
  <c r="B3" i="60"/>
  <c r="B3" i="59"/>
  <c r="B3" i="58"/>
  <c r="B3" i="57"/>
  <c r="B3" i="56"/>
  <c r="B3" i="55"/>
  <c r="B3" i="54"/>
  <c r="B3" i="53"/>
  <c r="B3" i="52"/>
  <c r="B3" i="51"/>
  <c r="B3" i="50"/>
  <c r="B3" i="49"/>
  <c r="B3" i="47"/>
  <c r="B3" i="46"/>
  <c r="B3" i="45"/>
  <c r="B3" i="44"/>
  <c r="B3" i="42"/>
  <c r="B3" i="40"/>
  <c r="B3" i="41"/>
  <c r="B3" i="39"/>
  <c r="B3" i="38"/>
  <c r="B3" i="37"/>
  <c r="B3" i="36"/>
  <c r="B3" i="35"/>
  <c r="B3" i="34"/>
  <c r="B3" i="33"/>
  <c r="B3" i="32"/>
  <c r="B3" i="31"/>
  <c r="B3" i="4"/>
  <c r="H50" i="30"/>
  <c r="H52" i="30" s="1"/>
  <c r="H53" i="30" s="1"/>
  <c r="H16" i="4"/>
  <c r="B68" i="4" s="1"/>
  <c r="E8" i="30" s="1"/>
  <c r="H25" i="4"/>
  <c r="H34" i="4"/>
  <c r="H43" i="4"/>
  <c r="H52" i="4"/>
  <c r="H61" i="4"/>
  <c r="I16" i="4"/>
  <c r="I25" i="4"/>
  <c r="B69" i="4" s="1"/>
  <c r="F8" i="30" s="1"/>
  <c r="I34" i="4"/>
  <c r="I43" i="4"/>
  <c r="I52" i="4"/>
  <c r="I61" i="4"/>
  <c r="J16" i="4"/>
  <c r="B70" i="4" s="1"/>
  <c r="G8" i="30" s="1"/>
  <c r="J25" i="4"/>
  <c r="J34" i="4"/>
  <c r="J43" i="4"/>
  <c r="J52" i="4"/>
  <c r="J61" i="4"/>
  <c r="E16" i="4"/>
  <c r="B65" i="4" s="1"/>
  <c r="E25" i="4"/>
  <c r="E34" i="4"/>
  <c r="E43" i="4"/>
  <c r="E52" i="4"/>
  <c r="E61" i="4"/>
  <c r="F16" i="4"/>
  <c r="F25" i="4"/>
  <c r="B66" i="4" s="1"/>
  <c r="C8" i="30" s="1"/>
  <c r="F34" i="4"/>
  <c r="F43" i="4"/>
  <c r="F52" i="4"/>
  <c r="F61" i="4"/>
  <c r="G16" i="4"/>
  <c r="G25" i="4"/>
  <c r="G34" i="4"/>
  <c r="G43" i="4"/>
  <c r="G52" i="4"/>
  <c r="G61" i="4"/>
  <c r="B67" i="4"/>
  <c r="D8" i="30" s="1"/>
  <c r="K16" i="4"/>
  <c r="B71" i="4" s="1"/>
  <c r="K25" i="4"/>
  <c r="K34" i="4"/>
  <c r="K43" i="4"/>
  <c r="K52" i="4"/>
  <c r="K61" i="4"/>
  <c r="E16" i="58"/>
  <c r="F16" i="58"/>
  <c r="G16" i="58"/>
  <c r="H16" i="58"/>
  <c r="I16" i="58"/>
  <c r="J16" i="58"/>
  <c r="K16" i="58"/>
  <c r="L16" i="58"/>
  <c r="E25" i="58"/>
  <c r="F25" i="58"/>
  <c r="G25" i="58"/>
  <c r="H25" i="58"/>
  <c r="I25" i="58"/>
  <c r="J25" i="58"/>
  <c r="K25" i="58"/>
  <c r="L25" i="58"/>
  <c r="E34" i="58"/>
  <c r="F34" i="58"/>
  <c r="G34" i="58"/>
  <c r="H34" i="58"/>
  <c r="I34" i="58"/>
  <c r="J34" i="58"/>
  <c r="K34" i="58"/>
  <c r="L34" i="58"/>
  <c r="E43" i="58"/>
  <c r="F43" i="58"/>
  <c r="G43" i="58"/>
  <c r="H43" i="58"/>
  <c r="I43" i="58"/>
  <c r="J43" i="58"/>
  <c r="K43" i="58"/>
  <c r="L43" i="58"/>
  <c r="E52" i="58"/>
  <c r="F52" i="58"/>
  <c r="G52" i="58"/>
  <c r="H52" i="58"/>
  <c r="I52" i="58"/>
  <c r="J52" i="58"/>
  <c r="K52" i="58"/>
  <c r="L52" i="58"/>
  <c r="E61" i="58"/>
  <c r="F61" i="58"/>
  <c r="G61" i="58"/>
  <c r="H61" i="58"/>
  <c r="I61" i="58"/>
  <c r="J61" i="58"/>
  <c r="K61" i="58"/>
  <c r="L61" i="58"/>
  <c r="E16" i="50"/>
  <c r="F16" i="50"/>
  <c r="G16" i="50"/>
  <c r="H16" i="50"/>
  <c r="I16" i="50"/>
  <c r="J16" i="50"/>
  <c r="K16" i="50"/>
  <c r="L16" i="50"/>
  <c r="E25" i="50"/>
  <c r="F25" i="50"/>
  <c r="G25" i="50"/>
  <c r="H25" i="50"/>
  <c r="I25" i="50"/>
  <c r="J25" i="50"/>
  <c r="K25" i="50"/>
  <c r="L25" i="50"/>
  <c r="E34" i="50"/>
  <c r="F34" i="50"/>
  <c r="G34" i="50"/>
  <c r="H34" i="50"/>
  <c r="I34" i="50"/>
  <c r="J34" i="50"/>
  <c r="K34" i="50"/>
  <c r="L34" i="50"/>
  <c r="E43" i="50"/>
  <c r="F43" i="50"/>
  <c r="G43" i="50"/>
  <c r="H43" i="50"/>
  <c r="I43" i="50"/>
  <c r="J43" i="50"/>
  <c r="K43" i="50"/>
  <c r="L43" i="50"/>
  <c r="E52" i="50"/>
  <c r="F52" i="50"/>
  <c r="G52" i="50"/>
  <c r="H52" i="50"/>
  <c r="I52" i="50"/>
  <c r="J52" i="50"/>
  <c r="K52" i="50"/>
  <c r="L52" i="50"/>
  <c r="E61" i="50"/>
  <c r="F61" i="50"/>
  <c r="G61" i="50"/>
  <c r="H61" i="50"/>
  <c r="I61" i="50"/>
  <c r="J61" i="50"/>
  <c r="K61" i="50"/>
  <c r="L61" i="50"/>
  <c r="E16" i="49"/>
  <c r="F16" i="49"/>
  <c r="G16" i="49"/>
  <c r="H16" i="49"/>
  <c r="I16" i="49"/>
  <c r="J16" i="49"/>
  <c r="K16" i="49"/>
  <c r="L16" i="49"/>
  <c r="E25" i="49"/>
  <c r="F25" i="49"/>
  <c r="G25" i="49"/>
  <c r="H25" i="49"/>
  <c r="I25" i="49"/>
  <c r="J25" i="49"/>
  <c r="K25" i="49"/>
  <c r="L25" i="49"/>
  <c r="E34" i="49"/>
  <c r="F34" i="49"/>
  <c r="G34" i="49"/>
  <c r="H34" i="49"/>
  <c r="I34" i="49"/>
  <c r="J34" i="49"/>
  <c r="K34" i="49"/>
  <c r="L34" i="49"/>
  <c r="E43" i="49"/>
  <c r="F43" i="49"/>
  <c r="G43" i="49"/>
  <c r="H43" i="49"/>
  <c r="I43" i="49"/>
  <c r="J43" i="49"/>
  <c r="K43" i="49"/>
  <c r="L43" i="49"/>
  <c r="E52" i="49"/>
  <c r="F52" i="49"/>
  <c r="G52" i="49"/>
  <c r="H52" i="49"/>
  <c r="I52" i="49"/>
  <c r="J52" i="49"/>
  <c r="K52" i="49"/>
  <c r="L52" i="49"/>
  <c r="E61" i="49"/>
  <c r="F61" i="49"/>
  <c r="G61" i="49"/>
  <c r="H61" i="49"/>
  <c r="I61" i="49"/>
  <c r="J61" i="49"/>
  <c r="K61" i="49"/>
  <c r="L61" i="49"/>
  <c r="E16" i="48"/>
  <c r="F16" i="48"/>
  <c r="G16" i="48"/>
  <c r="H16" i="48"/>
  <c r="I16" i="48"/>
  <c r="J16" i="48"/>
  <c r="K16" i="48"/>
  <c r="L16" i="48"/>
  <c r="E25" i="48"/>
  <c r="F25" i="48"/>
  <c r="G25" i="48"/>
  <c r="H25" i="48"/>
  <c r="I25" i="48"/>
  <c r="J25" i="48"/>
  <c r="K25" i="48"/>
  <c r="L25" i="48"/>
  <c r="E34" i="48"/>
  <c r="F34" i="48"/>
  <c r="G34" i="48"/>
  <c r="H34" i="48"/>
  <c r="I34" i="48"/>
  <c r="J34" i="48"/>
  <c r="K34" i="48"/>
  <c r="L34" i="48"/>
  <c r="E43" i="48"/>
  <c r="F43" i="48"/>
  <c r="G43" i="48"/>
  <c r="H43" i="48"/>
  <c r="I43" i="48"/>
  <c r="J43" i="48"/>
  <c r="K43" i="48"/>
  <c r="L43" i="48"/>
  <c r="E52" i="48"/>
  <c r="F52" i="48"/>
  <c r="G52" i="48"/>
  <c r="H52" i="48"/>
  <c r="I52" i="48"/>
  <c r="J52" i="48"/>
  <c r="K52" i="48"/>
  <c r="L52" i="48"/>
  <c r="E61" i="48"/>
  <c r="F61" i="48"/>
  <c r="G61" i="48"/>
  <c r="H61" i="48"/>
  <c r="I61" i="48"/>
  <c r="J61" i="48"/>
  <c r="K61" i="48"/>
  <c r="L61" i="48"/>
  <c r="E16" i="47"/>
  <c r="F16" i="47"/>
  <c r="G16" i="47"/>
  <c r="H16" i="47"/>
  <c r="H25" i="47"/>
  <c r="H34" i="47"/>
  <c r="B68" i="47" s="1"/>
  <c r="E25" i="30" s="1"/>
  <c r="H43" i="47"/>
  <c r="H52" i="47"/>
  <c r="H61" i="47"/>
  <c r="I16" i="47"/>
  <c r="J16" i="47"/>
  <c r="K16" i="47"/>
  <c r="L16" i="47"/>
  <c r="E25" i="47"/>
  <c r="F25" i="47"/>
  <c r="G25" i="47"/>
  <c r="I25" i="47"/>
  <c r="J25" i="47"/>
  <c r="K25" i="47"/>
  <c r="L25" i="47"/>
  <c r="E34" i="47"/>
  <c r="F34" i="47"/>
  <c r="G34" i="47"/>
  <c r="I34" i="47"/>
  <c r="J34" i="47"/>
  <c r="K34" i="47"/>
  <c r="L34" i="47"/>
  <c r="E43" i="47"/>
  <c r="F43" i="47"/>
  <c r="G43" i="47"/>
  <c r="I43" i="47"/>
  <c r="J43" i="47"/>
  <c r="K43" i="47"/>
  <c r="L43" i="47"/>
  <c r="E52" i="47"/>
  <c r="F52" i="47"/>
  <c r="G52" i="47"/>
  <c r="I52" i="47"/>
  <c r="J52" i="47"/>
  <c r="K52" i="47"/>
  <c r="L52" i="47"/>
  <c r="E61" i="47"/>
  <c r="F61" i="47"/>
  <c r="G61" i="47"/>
  <c r="I61" i="47"/>
  <c r="J61" i="47"/>
  <c r="K61" i="47"/>
  <c r="L61" i="47"/>
  <c r="E16" i="46"/>
  <c r="E25" i="46"/>
  <c r="B65" i="46" s="1"/>
  <c r="E34" i="46"/>
  <c r="E43" i="46"/>
  <c r="E52" i="46"/>
  <c r="E61" i="46"/>
  <c r="F16" i="46"/>
  <c r="G16" i="46"/>
  <c r="H16" i="46"/>
  <c r="I16" i="46"/>
  <c r="J16" i="46"/>
  <c r="K16" i="46"/>
  <c r="L16" i="46"/>
  <c r="F25" i="46"/>
  <c r="G25" i="46"/>
  <c r="H25" i="46"/>
  <c r="I25" i="46"/>
  <c r="J25" i="46"/>
  <c r="K25" i="46"/>
  <c r="L25" i="46"/>
  <c r="F34" i="46"/>
  <c r="G34" i="46"/>
  <c r="H34" i="46"/>
  <c r="I34" i="46"/>
  <c r="J34" i="46"/>
  <c r="K34" i="46"/>
  <c r="L34" i="46"/>
  <c r="F43" i="46"/>
  <c r="G43" i="46"/>
  <c r="H43" i="46"/>
  <c r="I43" i="46"/>
  <c r="J43" i="46"/>
  <c r="K43" i="46"/>
  <c r="L43" i="46"/>
  <c r="F52" i="46"/>
  <c r="G52" i="46"/>
  <c r="H52" i="46"/>
  <c r="I52" i="46"/>
  <c r="J52" i="46"/>
  <c r="K52" i="46"/>
  <c r="L52" i="46"/>
  <c r="F61" i="46"/>
  <c r="G61" i="46"/>
  <c r="H61" i="46"/>
  <c r="I61" i="46"/>
  <c r="J61" i="46"/>
  <c r="K61" i="46"/>
  <c r="L61" i="46"/>
  <c r="E16" i="45"/>
  <c r="B65" i="45" s="1"/>
  <c r="E25" i="45"/>
  <c r="E34" i="45"/>
  <c r="E43" i="45"/>
  <c r="E52" i="45"/>
  <c r="E61" i="45"/>
  <c r="F16" i="45"/>
  <c r="G16" i="45"/>
  <c r="H16" i="45"/>
  <c r="I16" i="45"/>
  <c r="J16" i="45"/>
  <c r="K16" i="45"/>
  <c r="L16" i="45"/>
  <c r="F25" i="45"/>
  <c r="G25" i="45"/>
  <c r="H25" i="45"/>
  <c r="I25" i="45"/>
  <c r="J25" i="45"/>
  <c r="K25" i="45"/>
  <c r="L25" i="45"/>
  <c r="F34" i="45"/>
  <c r="G34" i="45"/>
  <c r="H34" i="45"/>
  <c r="I34" i="45"/>
  <c r="J34" i="45"/>
  <c r="K34" i="45"/>
  <c r="L34" i="45"/>
  <c r="F43" i="45"/>
  <c r="G43" i="45"/>
  <c r="H43" i="45"/>
  <c r="I43" i="45"/>
  <c r="J43" i="45"/>
  <c r="K43" i="45"/>
  <c r="L43" i="45"/>
  <c r="F52" i="45"/>
  <c r="G52" i="45"/>
  <c r="H52" i="45"/>
  <c r="I52" i="45"/>
  <c r="J52" i="45"/>
  <c r="K52" i="45"/>
  <c r="L52" i="45"/>
  <c r="F61" i="45"/>
  <c r="G61" i="45"/>
  <c r="H61" i="45"/>
  <c r="I61" i="45"/>
  <c r="J61" i="45"/>
  <c r="K61" i="45"/>
  <c r="L61" i="45"/>
  <c r="E16" i="44"/>
  <c r="E25" i="44"/>
  <c r="E34" i="44"/>
  <c r="E43" i="44"/>
  <c r="E52" i="44"/>
  <c r="E61" i="44"/>
  <c r="B65" i="44"/>
  <c r="F16" i="44"/>
  <c r="G16" i="44"/>
  <c r="H16" i="44"/>
  <c r="I16" i="44"/>
  <c r="J16" i="44"/>
  <c r="K16" i="44"/>
  <c r="L16" i="44"/>
  <c r="F25" i="44"/>
  <c r="G25" i="44"/>
  <c r="H25" i="44"/>
  <c r="I25" i="44"/>
  <c r="J25" i="44"/>
  <c r="K25" i="44"/>
  <c r="L25" i="44"/>
  <c r="F34" i="44"/>
  <c r="G34" i="44"/>
  <c r="H34" i="44"/>
  <c r="I34" i="44"/>
  <c r="J34" i="44"/>
  <c r="K34" i="44"/>
  <c r="L34" i="44"/>
  <c r="F43" i="44"/>
  <c r="G43" i="44"/>
  <c r="H43" i="44"/>
  <c r="I43" i="44"/>
  <c r="J43" i="44"/>
  <c r="K43" i="44"/>
  <c r="L43" i="44"/>
  <c r="F52" i="44"/>
  <c r="G52" i="44"/>
  <c r="H52" i="44"/>
  <c r="I52" i="44"/>
  <c r="J52" i="44"/>
  <c r="K52" i="44"/>
  <c r="L52" i="44"/>
  <c r="F61" i="44"/>
  <c r="G61" i="44"/>
  <c r="H61" i="44"/>
  <c r="I61" i="44"/>
  <c r="J61" i="44"/>
  <c r="K61" i="44"/>
  <c r="L61" i="44"/>
  <c r="E16" i="43"/>
  <c r="E25" i="43"/>
  <c r="E34" i="43"/>
  <c r="E43" i="43"/>
  <c r="E52" i="43"/>
  <c r="E61" i="43"/>
  <c r="B65" i="43"/>
  <c r="F16" i="43"/>
  <c r="G16" i="43"/>
  <c r="H16" i="43"/>
  <c r="H25" i="43"/>
  <c r="H34" i="43"/>
  <c r="H43" i="43"/>
  <c r="H52" i="43"/>
  <c r="H61" i="43"/>
  <c r="B68" i="43"/>
  <c r="E21" i="30" s="1"/>
  <c r="I16" i="43"/>
  <c r="J16" i="43"/>
  <c r="K16" i="43"/>
  <c r="L16" i="43"/>
  <c r="F25" i="43"/>
  <c r="G25" i="43"/>
  <c r="I25" i="43"/>
  <c r="J25" i="43"/>
  <c r="K25" i="43"/>
  <c r="L25" i="43"/>
  <c r="F34" i="43"/>
  <c r="G34" i="43"/>
  <c r="I34" i="43"/>
  <c r="J34" i="43"/>
  <c r="K34" i="43"/>
  <c r="L34" i="43"/>
  <c r="F43" i="43"/>
  <c r="G43" i="43"/>
  <c r="I43" i="43"/>
  <c r="J43" i="43"/>
  <c r="K43" i="43"/>
  <c r="L43" i="43"/>
  <c r="F52" i="43"/>
  <c r="G52" i="43"/>
  <c r="I52" i="43"/>
  <c r="J52" i="43"/>
  <c r="K52" i="43"/>
  <c r="L52" i="43"/>
  <c r="F61" i="43"/>
  <c r="G61" i="43"/>
  <c r="I61" i="43"/>
  <c r="J61" i="43"/>
  <c r="K61" i="43"/>
  <c r="L61" i="43"/>
  <c r="E16" i="42"/>
  <c r="B65" i="42" s="1"/>
  <c r="E25" i="42"/>
  <c r="E34" i="42"/>
  <c r="E43" i="42"/>
  <c r="E52" i="42"/>
  <c r="E61" i="42"/>
  <c r="F16" i="42"/>
  <c r="G16" i="42"/>
  <c r="H16" i="42"/>
  <c r="I16" i="42"/>
  <c r="J16" i="42"/>
  <c r="K16" i="42"/>
  <c r="L16" i="42"/>
  <c r="F25" i="42"/>
  <c r="G25" i="42"/>
  <c r="H25" i="42"/>
  <c r="I25" i="42"/>
  <c r="J25" i="42"/>
  <c r="K25" i="42"/>
  <c r="L25" i="42"/>
  <c r="F34" i="42"/>
  <c r="G34" i="42"/>
  <c r="H34" i="42"/>
  <c r="I34" i="42"/>
  <c r="J34" i="42"/>
  <c r="K34" i="42"/>
  <c r="L34" i="42"/>
  <c r="F43" i="42"/>
  <c r="G43" i="42"/>
  <c r="H43" i="42"/>
  <c r="I43" i="42"/>
  <c r="J43" i="42"/>
  <c r="K43" i="42"/>
  <c r="L43" i="42"/>
  <c r="F52" i="42"/>
  <c r="G52" i="42"/>
  <c r="H52" i="42"/>
  <c r="I52" i="42"/>
  <c r="J52" i="42"/>
  <c r="K52" i="42"/>
  <c r="L52" i="42"/>
  <c r="F61" i="42"/>
  <c r="G61" i="42"/>
  <c r="H61" i="42"/>
  <c r="I61" i="42"/>
  <c r="J61" i="42"/>
  <c r="K61" i="42"/>
  <c r="L61" i="42"/>
  <c r="E16" i="41"/>
  <c r="B65" i="41" s="1"/>
  <c r="E25" i="41"/>
  <c r="E34" i="41"/>
  <c r="E43" i="41"/>
  <c r="E52" i="41"/>
  <c r="E61" i="41"/>
  <c r="F16" i="41"/>
  <c r="F25" i="41"/>
  <c r="F34" i="41"/>
  <c r="F43" i="41"/>
  <c r="F52" i="41"/>
  <c r="F61" i="41"/>
  <c r="B66" i="41"/>
  <c r="C18" i="30" s="1"/>
  <c r="G16" i="41"/>
  <c r="B67" i="41" s="1"/>
  <c r="D18" i="30" s="1"/>
  <c r="G25" i="41"/>
  <c r="G34" i="41"/>
  <c r="G43" i="41"/>
  <c r="G52" i="41"/>
  <c r="G61" i="41"/>
  <c r="H16" i="41"/>
  <c r="I16" i="41"/>
  <c r="J16" i="41"/>
  <c r="K16" i="41"/>
  <c r="L16" i="41"/>
  <c r="H25" i="41"/>
  <c r="I25" i="41"/>
  <c r="J25" i="41"/>
  <c r="K25" i="41"/>
  <c r="L25" i="41"/>
  <c r="H34" i="41"/>
  <c r="I34" i="41"/>
  <c r="J34" i="41"/>
  <c r="K34" i="41"/>
  <c r="L34" i="41"/>
  <c r="H43" i="41"/>
  <c r="I43" i="41"/>
  <c r="J43" i="41"/>
  <c r="K43" i="41"/>
  <c r="L43" i="41"/>
  <c r="H52" i="41"/>
  <c r="I52" i="41"/>
  <c r="J52" i="41"/>
  <c r="K52" i="41"/>
  <c r="L52" i="41"/>
  <c r="H61" i="41"/>
  <c r="I61" i="41"/>
  <c r="J61" i="41"/>
  <c r="K61" i="41"/>
  <c r="L61" i="41"/>
  <c r="E16" i="40"/>
  <c r="E25" i="40"/>
  <c r="E34" i="40"/>
  <c r="E43" i="40"/>
  <c r="E52" i="40"/>
  <c r="E61" i="40"/>
  <c r="B65" i="40" s="1"/>
  <c r="F16" i="40"/>
  <c r="F25" i="40"/>
  <c r="F34" i="40"/>
  <c r="F43" i="40"/>
  <c r="F52" i="40"/>
  <c r="F61" i="40"/>
  <c r="B66" i="40" s="1"/>
  <c r="C19" i="30" s="1"/>
  <c r="G16" i="40"/>
  <c r="B67" i="40" s="1"/>
  <c r="D19" i="30" s="1"/>
  <c r="G25" i="40"/>
  <c r="G34" i="40"/>
  <c r="G43" i="40"/>
  <c r="G52" i="40"/>
  <c r="G61" i="40"/>
  <c r="H16" i="40"/>
  <c r="I16" i="40"/>
  <c r="J16" i="40"/>
  <c r="K16" i="40"/>
  <c r="L16" i="40"/>
  <c r="H25" i="40"/>
  <c r="I25" i="40"/>
  <c r="J25" i="40"/>
  <c r="K25" i="40"/>
  <c r="L25" i="40"/>
  <c r="H34" i="40"/>
  <c r="I34" i="40"/>
  <c r="J34" i="40"/>
  <c r="K34" i="40"/>
  <c r="L34" i="40"/>
  <c r="H43" i="40"/>
  <c r="I43" i="40"/>
  <c r="J43" i="40"/>
  <c r="K43" i="40"/>
  <c r="L43" i="40"/>
  <c r="H52" i="40"/>
  <c r="I52" i="40"/>
  <c r="J52" i="40"/>
  <c r="K52" i="40"/>
  <c r="L52" i="40"/>
  <c r="H61" i="40"/>
  <c r="I61" i="40"/>
  <c r="J61" i="40"/>
  <c r="K61" i="40"/>
  <c r="L61" i="40"/>
  <c r="H16" i="31"/>
  <c r="H25" i="31"/>
  <c r="H34" i="31"/>
  <c r="H43" i="31"/>
  <c r="H52" i="31"/>
  <c r="H61" i="31"/>
  <c r="H16" i="32"/>
  <c r="H25" i="32"/>
  <c r="H34" i="32"/>
  <c r="H43" i="32"/>
  <c r="H52" i="32"/>
  <c r="H61" i="32"/>
  <c r="B68" i="32"/>
  <c r="E10" i="30" s="1"/>
  <c r="H16" i="33"/>
  <c r="H25" i="33"/>
  <c r="H34" i="33"/>
  <c r="H43" i="33"/>
  <c r="H52" i="33"/>
  <c r="H61" i="33"/>
  <c r="H16" i="34"/>
  <c r="H25" i="34"/>
  <c r="H34" i="34"/>
  <c r="H43" i="34"/>
  <c r="H52" i="34"/>
  <c r="H61" i="34"/>
  <c r="H16" i="35"/>
  <c r="H25" i="35"/>
  <c r="H34" i="35"/>
  <c r="H43" i="35"/>
  <c r="H52" i="35"/>
  <c r="H61" i="35"/>
  <c r="H16" i="36"/>
  <c r="H25" i="36"/>
  <c r="H34" i="36"/>
  <c r="B68" i="36" s="1"/>
  <c r="E14" i="30" s="1"/>
  <c r="H43" i="36"/>
  <c r="H52" i="36"/>
  <c r="H61" i="36"/>
  <c r="H16" i="37"/>
  <c r="H25" i="37"/>
  <c r="H34" i="37"/>
  <c r="H43" i="37"/>
  <c r="H52" i="37"/>
  <c r="H61" i="37"/>
  <c r="H16" i="38"/>
  <c r="H25" i="38"/>
  <c r="H34" i="38"/>
  <c r="H43" i="38"/>
  <c r="H52" i="38"/>
  <c r="H61" i="38"/>
  <c r="H16" i="39"/>
  <c r="H25" i="39"/>
  <c r="H34" i="39"/>
  <c r="H43" i="39"/>
  <c r="H52" i="39"/>
  <c r="H61" i="39"/>
  <c r="I16" i="31"/>
  <c r="I25" i="31"/>
  <c r="I34" i="31"/>
  <c r="I43" i="31"/>
  <c r="I52" i="31"/>
  <c r="I61" i="31"/>
  <c r="I16" i="32"/>
  <c r="I25" i="32"/>
  <c r="I34" i="32"/>
  <c r="I43" i="32"/>
  <c r="I52" i="32"/>
  <c r="I61" i="32"/>
  <c r="B69" i="32"/>
  <c r="F10" i="30" s="1"/>
  <c r="I16" i="33"/>
  <c r="I25" i="33"/>
  <c r="I34" i="33"/>
  <c r="I43" i="33"/>
  <c r="I52" i="33"/>
  <c r="I61" i="33"/>
  <c r="I16" i="34"/>
  <c r="I25" i="34"/>
  <c r="I34" i="34"/>
  <c r="I43" i="34"/>
  <c r="I52" i="34"/>
  <c r="I61" i="34"/>
  <c r="I16" i="35"/>
  <c r="I25" i="35"/>
  <c r="I34" i="35"/>
  <c r="I43" i="35"/>
  <c r="I52" i="35"/>
  <c r="I61" i="35"/>
  <c r="I16" i="36"/>
  <c r="I25" i="36"/>
  <c r="I34" i="36"/>
  <c r="I43" i="36"/>
  <c r="I52" i="36"/>
  <c r="I61" i="36"/>
  <c r="B69" i="36"/>
  <c r="F14" i="30" s="1"/>
  <c r="I16" i="37"/>
  <c r="I25" i="37"/>
  <c r="I34" i="37"/>
  <c r="I43" i="37"/>
  <c r="I52" i="37"/>
  <c r="I61" i="37"/>
  <c r="I16" i="38"/>
  <c r="I25" i="38"/>
  <c r="I34" i="38"/>
  <c r="I43" i="38"/>
  <c r="I52" i="38"/>
  <c r="I61" i="38"/>
  <c r="I16" i="39"/>
  <c r="I25" i="39"/>
  <c r="I34" i="39"/>
  <c r="I43" i="39"/>
  <c r="I52" i="39"/>
  <c r="I61" i="39"/>
  <c r="J16" i="31"/>
  <c r="J25" i="31"/>
  <c r="J34" i="31"/>
  <c r="J43" i="31"/>
  <c r="J52" i="31"/>
  <c r="J61" i="31"/>
  <c r="J16" i="32"/>
  <c r="B70" i="32" s="1"/>
  <c r="G10" i="30" s="1"/>
  <c r="J25" i="32"/>
  <c r="J34" i="32"/>
  <c r="J43" i="32"/>
  <c r="J52" i="32"/>
  <c r="J61" i="32"/>
  <c r="J16" i="33"/>
  <c r="J25" i="33"/>
  <c r="J34" i="33"/>
  <c r="J43" i="33"/>
  <c r="J52" i="33"/>
  <c r="J61" i="33"/>
  <c r="J16" i="34"/>
  <c r="J25" i="34"/>
  <c r="J34" i="34"/>
  <c r="J43" i="34"/>
  <c r="J52" i="34"/>
  <c r="J61" i="34"/>
  <c r="J16" i="35"/>
  <c r="J25" i="35"/>
  <c r="J34" i="35"/>
  <c r="J43" i="35"/>
  <c r="J52" i="35"/>
  <c r="J61" i="35"/>
  <c r="J16" i="36"/>
  <c r="J25" i="36"/>
  <c r="J34" i="36"/>
  <c r="J43" i="36"/>
  <c r="J52" i="36"/>
  <c r="J61" i="36"/>
  <c r="B70" i="36"/>
  <c r="G14" i="30" s="1"/>
  <c r="J16" i="37"/>
  <c r="J25" i="37"/>
  <c r="J34" i="37"/>
  <c r="J43" i="37"/>
  <c r="J52" i="37"/>
  <c r="J61" i="37"/>
  <c r="J16" i="38"/>
  <c r="J25" i="38"/>
  <c r="J34" i="38"/>
  <c r="J43" i="38"/>
  <c r="J52" i="38"/>
  <c r="J61" i="38"/>
  <c r="J16" i="39"/>
  <c r="J25" i="39"/>
  <c r="J34" i="39"/>
  <c r="J43" i="39"/>
  <c r="J52" i="39"/>
  <c r="J61" i="39"/>
  <c r="F52" i="31"/>
  <c r="F16" i="31"/>
  <c r="F25" i="31"/>
  <c r="F34" i="31"/>
  <c r="F43" i="31"/>
  <c r="B66" i="31" s="1"/>
  <c r="C9" i="30" s="1"/>
  <c r="F61" i="31"/>
  <c r="E16" i="31"/>
  <c r="E25" i="31"/>
  <c r="E34" i="31"/>
  <c r="E43" i="31"/>
  <c r="E52" i="31"/>
  <c r="E61" i="31"/>
  <c r="G16" i="31"/>
  <c r="G25" i="31"/>
  <c r="G34" i="31"/>
  <c r="G43" i="31"/>
  <c r="G52" i="31"/>
  <c r="G61" i="31"/>
  <c r="K16" i="31"/>
  <c r="B71" i="31" s="1"/>
  <c r="H9" i="30" s="1"/>
  <c r="K25" i="31"/>
  <c r="K34" i="31"/>
  <c r="K43" i="31"/>
  <c r="K52" i="31"/>
  <c r="K61" i="31"/>
  <c r="E16" i="32"/>
  <c r="E25" i="32"/>
  <c r="E34" i="32"/>
  <c r="B65" i="32" s="1"/>
  <c r="E43" i="32"/>
  <c r="E52" i="32"/>
  <c r="E61" i="32"/>
  <c r="F16" i="32"/>
  <c r="F25" i="32"/>
  <c r="F34" i="32"/>
  <c r="F43" i="32"/>
  <c r="F52" i="32"/>
  <c r="F61" i="32"/>
  <c r="G16" i="32"/>
  <c r="G25" i="32"/>
  <c r="G34" i="32"/>
  <c r="G43" i="32"/>
  <c r="G52" i="32"/>
  <c r="G61" i="32"/>
  <c r="K16" i="32"/>
  <c r="K25" i="32"/>
  <c r="K34" i="32"/>
  <c r="K43" i="32"/>
  <c r="K52" i="32"/>
  <c r="K61" i="32"/>
  <c r="E16" i="33"/>
  <c r="B65" i="33" s="1"/>
  <c r="E25" i="33"/>
  <c r="E34" i="33"/>
  <c r="E43" i="33"/>
  <c r="E52" i="33"/>
  <c r="E61" i="33"/>
  <c r="F16" i="33"/>
  <c r="F25" i="33"/>
  <c r="F34" i="33"/>
  <c r="F43" i="33"/>
  <c r="F52" i="33"/>
  <c r="F61" i="33"/>
  <c r="G16" i="33"/>
  <c r="G25" i="33"/>
  <c r="G34" i="33"/>
  <c r="G43" i="33"/>
  <c r="G52" i="33"/>
  <c r="G61" i="33"/>
  <c r="K16" i="33"/>
  <c r="K25" i="33"/>
  <c r="K34" i="33"/>
  <c r="K43" i="33"/>
  <c r="K52" i="33"/>
  <c r="K61" i="33"/>
  <c r="E16" i="34"/>
  <c r="B65" i="34" s="1"/>
  <c r="E25" i="34"/>
  <c r="E34" i="34"/>
  <c r="E43" i="34"/>
  <c r="E52" i="34"/>
  <c r="E61" i="34"/>
  <c r="F16" i="34"/>
  <c r="F25" i="34"/>
  <c r="F34" i="34"/>
  <c r="F43" i="34"/>
  <c r="F52" i="34"/>
  <c r="F61" i="34"/>
  <c r="G16" i="34"/>
  <c r="G25" i="34"/>
  <c r="G34" i="34"/>
  <c r="G43" i="34"/>
  <c r="G52" i="34"/>
  <c r="G61" i="34"/>
  <c r="K16" i="34"/>
  <c r="K25" i="34"/>
  <c r="K34" i="34"/>
  <c r="K43" i="34"/>
  <c r="K52" i="34"/>
  <c r="K61" i="34"/>
  <c r="E16" i="35"/>
  <c r="B65" i="35" s="1"/>
  <c r="E25" i="35"/>
  <c r="E34" i="35"/>
  <c r="E43" i="35"/>
  <c r="E52" i="35"/>
  <c r="E61" i="35"/>
  <c r="F16" i="35"/>
  <c r="F25" i="35"/>
  <c r="F34" i="35"/>
  <c r="F43" i="35"/>
  <c r="F52" i="35"/>
  <c r="F61" i="35"/>
  <c r="G16" i="35"/>
  <c r="G25" i="35"/>
  <c r="G34" i="35"/>
  <c r="G43" i="35"/>
  <c r="G52" i="35"/>
  <c r="G61" i="35"/>
  <c r="K16" i="35"/>
  <c r="K25" i="35"/>
  <c r="K34" i="35"/>
  <c r="K43" i="35"/>
  <c r="K52" i="35"/>
  <c r="K61" i="35"/>
  <c r="E16" i="36"/>
  <c r="E25" i="36"/>
  <c r="E34" i="36"/>
  <c r="E43" i="36"/>
  <c r="E52" i="36"/>
  <c r="E61" i="36"/>
  <c r="B65" i="36"/>
  <c r="B14" i="30" s="1"/>
  <c r="F16" i="36"/>
  <c r="B66" i="36" s="1"/>
  <c r="F25" i="36"/>
  <c r="F34" i="36"/>
  <c r="F43" i="36"/>
  <c r="F52" i="36"/>
  <c r="F61" i="36"/>
  <c r="G16" i="36"/>
  <c r="B67" i="36" s="1"/>
  <c r="D14" i="30" s="1"/>
  <c r="G25" i="36"/>
  <c r="G34" i="36"/>
  <c r="G43" i="36"/>
  <c r="G52" i="36"/>
  <c r="G61" i="36"/>
  <c r="K16" i="36"/>
  <c r="K25" i="36"/>
  <c r="K34" i="36"/>
  <c r="K43" i="36"/>
  <c r="K52" i="36"/>
  <c r="K61" i="36"/>
  <c r="E16" i="37"/>
  <c r="E25" i="37"/>
  <c r="B65" i="37" s="1"/>
  <c r="E34" i="37"/>
  <c r="E43" i="37"/>
  <c r="E52" i="37"/>
  <c r="E61" i="37"/>
  <c r="F16" i="37"/>
  <c r="F25" i="37"/>
  <c r="F34" i="37"/>
  <c r="F43" i="37"/>
  <c r="F52" i="37"/>
  <c r="F61" i="37"/>
  <c r="G16" i="37"/>
  <c r="G25" i="37"/>
  <c r="G34" i="37"/>
  <c r="G43" i="37"/>
  <c r="G52" i="37"/>
  <c r="G61" i="37"/>
  <c r="K16" i="37"/>
  <c r="K25" i="37"/>
  <c r="K34" i="37"/>
  <c r="K43" i="37"/>
  <c r="K52" i="37"/>
  <c r="K61" i="37"/>
  <c r="E16" i="38"/>
  <c r="B65" i="38" s="1"/>
  <c r="E25" i="38"/>
  <c r="E34" i="38"/>
  <c r="E43" i="38"/>
  <c r="E52" i="38"/>
  <c r="E61" i="38"/>
  <c r="F16" i="38"/>
  <c r="F25" i="38"/>
  <c r="F34" i="38"/>
  <c r="F43" i="38"/>
  <c r="F52" i="38"/>
  <c r="F61" i="38"/>
  <c r="G16" i="38"/>
  <c r="G25" i="38"/>
  <c r="G34" i="38"/>
  <c r="G43" i="38"/>
  <c r="G52" i="38"/>
  <c r="G61" i="38"/>
  <c r="K16" i="38"/>
  <c r="K25" i="38"/>
  <c r="K34" i="38"/>
  <c r="K43" i="38"/>
  <c r="K52" i="38"/>
  <c r="K61" i="38"/>
  <c r="E16" i="39"/>
  <c r="E25" i="39"/>
  <c r="E34" i="39"/>
  <c r="E43" i="39"/>
  <c r="E52" i="39"/>
  <c r="E61" i="39"/>
  <c r="B65" i="39"/>
  <c r="B17" i="30" s="1"/>
  <c r="F16" i="39"/>
  <c r="F25" i="39"/>
  <c r="F34" i="39"/>
  <c r="B66" i="39" s="1"/>
  <c r="F43" i="39"/>
  <c r="F52" i="39"/>
  <c r="F61" i="39"/>
  <c r="G16" i="39"/>
  <c r="G25" i="39"/>
  <c r="G34" i="39"/>
  <c r="G43" i="39"/>
  <c r="G52" i="39"/>
  <c r="G61" i="39"/>
  <c r="K16" i="39"/>
  <c r="K25" i="39"/>
  <c r="K34" i="39"/>
  <c r="K43" i="39"/>
  <c r="K52" i="39"/>
  <c r="K61" i="39"/>
  <c r="L16" i="39"/>
  <c r="L25" i="39"/>
  <c r="L34" i="39"/>
  <c r="L43" i="39"/>
  <c r="L52" i="39"/>
  <c r="L61" i="39"/>
  <c r="L16" i="38"/>
  <c r="L25" i="38"/>
  <c r="L34" i="38"/>
  <c r="L43" i="38"/>
  <c r="L52" i="38"/>
  <c r="L61" i="38"/>
  <c r="L16" i="37"/>
  <c r="L25" i="37"/>
  <c r="L34" i="37"/>
  <c r="L43" i="37"/>
  <c r="L52" i="37"/>
  <c r="L61" i="37"/>
  <c r="L16" i="36"/>
  <c r="L25" i="36"/>
  <c r="L34" i="36"/>
  <c r="L43" i="36"/>
  <c r="L52" i="36"/>
  <c r="L61" i="36"/>
  <c r="L16" i="35"/>
  <c r="L25" i="35"/>
  <c r="L34" i="35"/>
  <c r="L43" i="35"/>
  <c r="L52" i="35"/>
  <c r="L61" i="35"/>
  <c r="L16" i="34"/>
  <c r="L25" i="34"/>
  <c r="L34" i="34"/>
  <c r="L43" i="34"/>
  <c r="L52" i="34"/>
  <c r="L61" i="34"/>
  <c r="L16" i="33"/>
  <c r="L25" i="33"/>
  <c r="L34" i="33"/>
  <c r="L43" i="33"/>
  <c r="L52" i="33"/>
  <c r="L61" i="33"/>
  <c r="L16" i="32"/>
  <c r="L25" i="32"/>
  <c r="L34" i="32"/>
  <c r="L43" i="32"/>
  <c r="L52" i="32"/>
  <c r="L61" i="32"/>
  <c r="L16" i="31"/>
  <c r="L25" i="31"/>
  <c r="L34" i="31"/>
  <c r="L43" i="31"/>
  <c r="L52" i="31"/>
  <c r="L61" i="31"/>
  <c r="L61" i="4"/>
  <c r="L52" i="4"/>
  <c r="L43" i="4"/>
  <c r="L34" i="4"/>
  <c r="L25" i="4"/>
  <c r="L16" i="4"/>
  <c r="B70" i="40"/>
  <c r="G19" i="30"/>
  <c r="B68" i="40"/>
  <c r="E19" i="30" s="1"/>
  <c r="B70" i="41"/>
  <c r="G18" i="30" s="1"/>
  <c r="B68" i="41"/>
  <c r="E18" i="30" s="1"/>
  <c r="B70" i="42"/>
  <c r="G20" i="30" s="1"/>
  <c r="B68" i="42"/>
  <c r="E20" i="30" s="1"/>
  <c r="B66" i="42"/>
  <c r="C20" i="30"/>
  <c r="B70" i="43"/>
  <c r="G21" i="30" s="1"/>
  <c r="B66" i="43"/>
  <c r="C21" i="30" s="1"/>
  <c r="B70" i="44"/>
  <c r="G22" i="30" s="1"/>
  <c r="B68" i="44"/>
  <c r="E22" i="30" s="1"/>
  <c r="B66" i="44"/>
  <c r="C22" i="30" s="1"/>
  <c r="I22" i="30" s="1"/>
  <c r="B70" i="45"/>
  <c r="G23" i="30"/>
  <c r="B68" i="45"/>
  <c r="E23" i="30" s="1"/>
  <c r="B66" i="45"/>
  <c r="C23" i="30" s="1"/>
  <c r="B70" i="46"/>
  <c r="G24" i="30" s="1"/>
  <c r="B68" i="46"/>
  <c r="E24" i="30" s="1"/>
  <c r="B66" i="46"/>
  <c r="C24" i="30" s="1"/>
  <c r="B70" i="47"/>
  <c r="G25" i="30"/>
  <c r="B66" i="47"/>
  <c r="C25" i="30" s="1"/>
  <c r="B70" i="48"/>
  <c r="G26" i="30" s="1"/>
  <c r="B68" i="48"/>
  <c r="E26" i="30" s="1"/>
  <c r="B66" i="48"/>
  <c r="C26" i="30" s="1"/>
  <c r="B70" i="49"/>
  <c r="G27" i="30" s="1"/>
  <c r="B68" i="49"/>
  <c r="E27" i="30"/>
  <c r="B66" i="49"/>
  <c r="C27" i="30" s="1"/>
  <c r="B70" i="50"/>
  <c r="G28" i="30"/>
  <c r="B68" i="50"/>
  <c r="E28" i="30" s="1"/>
  <c r="B66" i="50"/>
  <c r="C28" i="30" s="1"/>
  <c r="I28" i="30" s="1"/>
  <c r="B70" i="51"/>
  <c r="G29" i="30" s="1"/>
  <c r="B68" i="51"/>
  <c r="E29" i="30" s="1"/>
  <c r="B66" i="51"/>
  <c r="C29" i="30" s="1"/>
  <c r="B70" i="52"/>
  <c r="G30" i="30" s="1"/>
  <c r="B68" i="52"/>
  <c r="E30" i="30" s="1"/>
  <c r="B66" i="52"/>
  <c r="C30" i="30" s="1"/>
  <c r="B70" i="53"/>
  <c r="G31" i="30" s="1"/>
  <c r="B68" i="53"/>
  <c r="E31" i="30" s="1"/>
  <c r="B66" i="53"/>
  <c r="C31" i="30" s="1"/>
  <c r="B70" i="54"/>
  <c r="G32" i="30" s="1"/>
  <c r="B68" i="54"/>
  <c r="E32" i="30" s="1"/>
  <c r="B66" i="54"/>
  <c r="C32" i="30" s="1"/>
  <c r="I32" i="30" s="1"/>
  <c r="B70" i="55"/>
  <c r="G33" i="30" s="1"/>
  <c r="B68" i="55"/>
  <c r="E33" i="30" s="1"/>
  <c r="B66" i="55"/>
  <c r="C33" i="30" s="1"/>
  <c r="B70" i="56"/>
  <c r="G34" i="30" s="1"/>
  <c r="B68" i="56"/>
  <c r="E34" i="30" s="1"/>
  <c r="B66" i="56"/>
  <c r="C34" i="30" s="1"/>
  <c r="I34" i="30" s="1"/>
  <c r="B70" i="57"/>
  <c r="G35" i="30" s="1"/>
  <c r="B68" i="57"/>
  <c r="E35" i="30" s="1"/>
  <c r="B66" i="57"/>
  <c r="C35" i="30" s="1"/>
  <c r="B70" i="58"/>
  <c r="G36" i="30" s="1"/>
  <c r="B68" i="58"/>
  <c r="E36" i="30" s="1"/>
  <c r="B66" i="58"/>
  <c r="C36" i="30" s="1"/>
  <c r="I36" i="30" s="1"/>
  <c r="B70" i="59"/>
  <c r="G37" i="30" s="1"/>
  <c r="B68" i="59"/>
  <c r="E37" i="30" s="1"/>
  <c r="B66" i="59"/>
  <c r="C37" i="30" s="1"/>
  <c r="B71" i="60"/>
  <c r="H38" i="30" s="1"/>
  <c r="B69" i="60"/>
  <c r="F38" i="30" s="1"/>
  <c r="B67" i="60"/>
  <c r="D38" i="30" s="1"/>
  <c r="B65" i="60"/>
  <c r="B38" i="30" s="1"/>
  <c r="B71" i="39"/>
  <c r="B67" i="39"/>
  <c r="D17" i="30"/>
  <c r="B71" i="38"/>
  <c r="B67" i="38"/>
  <c r="D16" i="30" s="1"/>
  <c r="B66" i="38"/>
  <c r="C16" i="30" s="1"/>
  <c r="B71" i="37"/>
  <c r="B74" i="37" s="1"/>
  <c r="B66" i="37"/>
  <c r="B67" i="37"/>
  <c r="D15" i="30" s="1"/>
  <c r="C15" i="30"/>
  <c r="B71" i="36"/>
  <c r="B71" i="35"/>
  <c r="B67" i="35"/>
  <c r="D13" i="30" s="1"/>
  <c r="B66" i="35"/>
  <c r="C13" i="30" s="1"/>
  <c r="B71" i="34"/>
  <c r="B67" i="34"/>
  <c r="D12" i="30"/>
  <c r="B66" i="34"/>
  <c r="C12" i="30"/>
  <c r="B71" i="33"/>
  <c r="B66" i="33"/>
  <c r="C11" i="30" s="1"/>
  <c r="B67" i="33"/>
  <c r="D11" i="30" s="1"/>
  <c r="B71" i="32"/>
  <c r="B67" i="32"/>
  <c r="D10" i="30" s="1"/>
  <c r="B66" i="32"/>
  <c r="C10" i="30" s="1"/>
  <c r="B70" i="39"/>
  <c r="G17" i="30" s="1"/>
  <c r="B70" i="38"/>
  <c r="G16" i="30" s="1"/>
  <c r="B70" i="37"/>
  <c r="G15" i="30" s="1"/>
  <c r="B70" i="35"/>
  <c r="G13" i="30" s="1"/>
  <c r="B70" i="34"/>
  <c r="G12" i="30" s="1"/>
  <c r="B70" i="33"/>
  <c r="G11" i="30" s="1"/>
  <c r="B69" i="39"/>
  <c r="F17" i="30" s="1"/>
  <c r="B69" i="38"/>
  <c r="F16" i="30" s="1"/>
  <c r="B69" i="37"/>
  <c r="F15" i="30" s="1"/>
  <c r="B69" i="35"/>
  <c r="F13" i="30" s="1"/>
  <c r="B69" i="34"/>
  <c r="F12" i="30" s="1"/>
  <c r="B69" i="33"/>
  <c r="F11" i="30" s="1"/>
  <c r="B68" i="39"/>
  <c r="E17" i="30" s="1"/>
  <c r="B68" i="38"/>
  <c r="E16" i="30" s="1"/>
  <c r="B68" i="37"/>
  <c r="E15" i="30" s="1"/>
  <c r="B68" i="35"/>
  <c r="E13" i="30" s="1"/>
  <c r="B68" i="34"/>
  <c r="E12" i="30" s="1"/>
  <c r="B68" i="33"/>
  <c r="E11" i="30" s="1"/>
  <c r="B71" i="40"/>
  <c r="B69" i="40"/>
  <c r="F19" i="30" s="1"/>
  <c r="B71" i="41"/>
  <c r="B69" i="41"/>
  <c r="F18" i="30" s="1"/>
  <c r="B71" i="42"/>
  <c r="H20" i="30"/>
  <c r="B69" i="42"/>
  <c r="F20" i="30"/>
  <c r="B67" i="42"/>
  <c r="D20" i="30" s="1"/>
  <c r="B71" i="43"/>
  <c r="B69" i="43"/>
  <c r="F21" i="30" s="1"/>
  <c r="B67" i="43"/>
  <c r="D21" i="30" s="1"/>
  <c r="B71" i="44"/>
  <c r="H22" i="30"/>
  <c r="B69" i="44"/>
  <c r="F22" i="30" s="1"/>
  <c r="B67" i="44"/>
  <c r="D22" i="30" s="1"/>
  <c r="B71" i="45"/>
  <c r="B69" i="45"/>
  <c r="F23" i="30"/>
  <c r="B67" i="45"/>
  <c r="D23" i="30"/>
  <c r="B71" i="46"/>
  <c r="H24" i="30" s="1"/>
  <c r="B69" i="46"/>
  <c r="F24" i="30"/>
  <c r="B67" i="46"/>
  <c r="D24" i="30"/>
  <c r="B71" i="47"/>
  <c r="B69" i="47"/>
  <c r="F25" i="30"/>
  <c r="B67" i="47"/>
  <c r="D25" i="30" s="1"/>
  <c r="B65" i="47"/>
  <c r="B25" i="30" s="1"/>
  <c r="B71" i="48"/>
  <c r="H26" i="30" s="1"/>
  <c r="B69" i="48"/>
  <c r="F26" i="30" s="1"/>
  <c r="B67" i="48"/>
  <c r="B65" i="48"/>
  <c r="B26" i="30" s="1"/>
  <c r="B71" i="49"/>
  <c r="B69" i="49"/>
  <c r="F27" i="30" s="1"/>
  <c r="B67" i="49"/>
  <c r="D27" i="30" s="1"/>
  <c r="B65" i="49"/>
  <c r="B27" i="30" s="1"/>
  <c r="B71" i="50"/>
  <c r="H28" i="30" s="1"/>
  <c r="B69" i="50"/>
  <c r="F28" i="30" s="1"/>
  <c r="B67" i="50"/>
  <c r="B65" i="50"/>
  <c r="B28" i="30"/>
  <c r="B71" i="51"/>
  <c r="B69" i="51"/>
  <c r="F29" i="30" s="1"/>
  <c r="B67" i="51"/>
  <c r="D29" i="30" s="1"/>
  <c r="B65" i="51"/>
  <c r="B29" i="30" s="1"/>
  <c r="I29" i="30" s="1"/>
  <c r="B71" i="52"/>
  <c r="H30" i="30" s="1"/>
  <c r="B69" i="52"/>
  <c r="F30" i="30" s="1"/>
  <c r="B67" i="52"/>
  <c r="B65" i="52"/>
  <c r="B30" i="30" s="1"/>
  <c r="I30" i="30" s="1"/>
  <c r="B71" i="53"/>
  <c r="B69" i="53"/>
  <c r="F31" i="30" s="1"/>
  <c r="B67" i="53"/>
  <c r="D31" i="30" s="1"/>
  <c r="B65" i="53"/>
  <c r="B31" i="30" s="1"/>
  <c r="I31" i="30" s="1"/>
  <c r="B71" i="54"/>
  <c r="H32" i="30" s="1"/>
  <c r="B69" i="54"/>
  <c r="F32" i="30" s="1"/>
  <c r="B67" i="54"/>
  <c r="B65" i="54"/>
  <c r="B32" i="30"/>
  <c r="B71" i="55"/>
  <c r="B69" i="55"/>
  <c r="F33" i="30" s="1"/>
  <c r="B67" i="55"/>
  <c r="D33" i="30" s="1"/>
  <c r="B65" i="55"/>
  <c r="B33" i="30" s="1"/>
  <c r="B71" i="56"/>
  <c r="H34" i="30" s="1"/>
  <c r="B69" i="56"/>
  <c r="F34" i="30" s="1"/>
  <c r="B67" i="56"/>
  <c r="B65" i="56"/>
  <c r="B34" i="30"/>
  <c r="B71" i="57"/>
  <c r="B69" i="57"/>
  <c r="F35" i="30" s="1"/>
  <c r="B67" i="57"/>
  <c r="D35" i="30" s="1"/>
  <c r="B65" i="57"/>
  <c r="B35" i="30" s="1"/>
  <c r="I35" i="30" s="1"/>
  <c r="B71" i="58"/>
  <c r="H36" i="30" s="1"/>
  <c r="B69" i="58"/>
  <c r="F36" i="30" s="1"/>
  <c r="B67" i="58"/>
  <c r="B65" i="58"/>
  <c r="B36" i="30"/>
  <c r="B71" i="59"/>
  <c r="B69" i="59"/>
  <c r="F37" i="30" s="1"/>
  <c r="B67" i="59"/>
  <c r="D37" i="30" s="1"/>
  <c r="B65" i="59"/>
  <c r="B37" i="30" s="1"/>
  <c r="I37" i="30" s="1"/>
  <c r="B70" i="60"/>
  <c r="G38" i="30" s="1"/>
  <c r="B68" i="60"/>
  <c r="E38" i="30" s="1"/>
  <c r="B66" i="60"/>
  <c r="C38" i="30" s="1"/>
  <c r="H17" i="30"/>
  <c r="H37" i="30"/>
  <c r="B74" i="58"/>
  <c r="B74" i="57"/>
  <c r="H35" i="30"/>
  <c r="B74" i="56"/>
  <c r="B74" i="55"/>
  <c r="H33" i="30"/>
  <c r="B74" i="53"/>
  <c r="H31" i="30"/>
  <c r="B74" i="52"/>
  <c r="B74" i="51"/>
  <c r="H29" i="30"/>
  <c r="B74" i="50"/>
  <c r="H27" i="30"/>
  <c r="B74" i="49"/>
  <c r="B74" i="48"/>
  <c r="B74" i="47"/>
  <c r="H25" i="30"/>
  <c r="H23" i="30"/>
  <c r="B74" i="44"/>
  <c r="B74" i="43"/>
  <c r="H21" i="30"/>
  <c r="H18" i="30"/>
  <c r="H19" i="30"/>
  <c r="H10" i="30"/>
  <c r="H11" i="30"/>
  <c r="H12" i="30"/>
  <c r="H13" i="30"/>
  <c r="H14" i="30"/>
  <c r="H15" i="30"/>
  <c r="H16" i="30"/>
  <c r="B74" i="60"/>
  <c r="H69" i="30"/>
  <c r="H70" i="30" s="1"/>
  <c r="D36" i="30"/>
  <c r="B73" i="58"/>
  <c r="D34" i="30"/>
  <c r="B73" i="56"/>
  <c r="D32" i="30"/>
  <c r="B73" i="54"/>
  <c r="D30" i="30"/>
  <c r="B73" i="52"/>
  <c r="D28" i="30"/>
  <c r="B73" i="50"/>
  <c r="D26" i="30"/>
  <c r="B73" i="48"/>
  <c r="B74" i="54"/>
  <c r="B74" i="59"/>
  <c r="B21" i="30"/>
  <c r="B73" i="43"/>
  <c r="B22" i="30"/>
  <c r="B73" i="44"/>
  <c r="B73" i="60"/>
  <c r="B73" i="47"/>
  <c r="B73" i="49"/>
  <c r="B73" i="51"/>
  <c r="B73" i="53"/>
  <c r="B73" i="55"/>
  <c r="B73" i="57"/>
  <c r="B73" i="59"/>
  <c r="B74" i="40" l="1"/>
  <c r="B15" i="30"/>
  <c r="I15" i="30" s="1"/>
  <c r="B73" i="37"/>
  <c r="B10" i="30"/>
  <c r="I10" i="30" s="1"/>
  <c r="B73" i="32"/>
  <c r="B74" i="32"/>
  <c r="I26" i="30"/>
  <c r="B73" i="38"/>
  <c r="B16" i="30"/>
  <c r="I16" i="30" s="1"/>
  <c r="B74" i="38"/>
  <c r="B18" i="30"/>
  <c r="I18" i="30" s="1"/>
  <c r="B74" i="41"/>
  <c r="B73" i="41"/>
  <c r="B74" i="42"/>
  <c r="B20" i="30"/>
  <c r="I20" i="30" s="1"/>
  <c r="B73" i="42"/>
  <c r="B13" i="30"/>
  <c r="I13" i="30" s="1"/>
  <c r="B73" i="35"/>
  <c r="B74" i="35"/>
  <c r="B73" i="34"/>
  <c r="B74" i="34"/>
  <c r="B12" i="30"/>
  <c r="I12" i="30" s="1"/>
  <c r="B11" i="30"/>
  <c r="I11" i="30" s="1"/>
  <c r="B73" i="33"/>
  <c r="B74" i="33"/>
  <c r="C17" i="30"/>
  <c r="B74" i="39"/>
  <c r="B73" i="39"/>
  <c r="B74" i="45"/>
  <c r="B23" i="30"/>
  <c r="I23" i="30" s="1"/>
  <c r="B73" i="45"/>
  <c r="B24" i="30"/>
  <c r="I24" i="30" s="1"/>
  <c r="B73" i="46"/>
  <c r="B74" i="46"/>
  <c r="I25" i="30"/>
  <c r="B8" i="30"/>
  <c r="I8" i="30" s="1"/>
  <c r="B73" i="4"/>
  <c r="H8" i="30"/>
  <c r="B74" i="4"/>
  <c r="I33" i="30"/>
  <c r="I38" i="30"/>
  <c r="I17" i="30"/>
  <c r="C14" i="30"/>
  <c r="I14" i="30" s="1"/>
  <c r="B73" i="36"/>
  <c r="B74" i="36"/>
  <c r="B19" i="30"/>
  <c r="I19" i="30" s="1"/>
  <c r="B73" i="40"/>
  <c r="B46" i="30"/>
  <c r="I21" i="30"/>
  <c r="I27" i="30"/>
  <c r="B70" i="31"/>
  <c r="G9" i="30" s="1"/>
  <c r="B45" i="30" s="1"/>
  <c r="B67" i="31"/>
  <c r="D9" i="30" s="1"/>
  <c r="B42" i="30" s="1"/>
  <c r="B65" i="31"/>
  <c r="B74" i="31" s="1"/>
  <c r="B68" i="31"/>
  <c r="E9" i="30" s="1"/>
  <c r="B43" i="30" s="1"/>
  <c r="B52" i="30" s="1"/>
  <c r="B53" i="30" s="1"/>
  <c r="B69" i="31"/>
  <c r="F9" i="30" s="1"/>
  <c r="B44" i="30" s="1"/>
  <c r="B9" i="30"/>
  <c r="B73" i="31"/>
  <c r="B41" i="30" l="1"/>
  <c r="H55" i="30"/>
  <c r="H56" i="30" s="1"/>
  <c r="H57" i="30" s="1"/>
  <c r="H72" i="30"/>
  <c r="H73" i="30" s="1"/>
  <c r="H74" i="30" s="1"/>
  <c r="B40" i="30"/>
  <c r="B48" i="30" s="1"/>
  <c r="I9" i="30"/>
  <c r="I40" i="30" s="1"/>
  <c r="B55" i="30" l="1"/>
  <c r="B57" i="30" s="1"/>
  <c r="B49" i="30"/>
  <c r="B56" i="30" s="1"/>
</calcChain>
</file>

<file path=xl/sharedStrings.xml><?xml version="1.0" encoding="utf-8"?>
<sst xmlns="http://schemas.openxmlformats.org/spreadsheetml/2006/main" count="2718" uniqueCount="105">
  <si>
    <t>RUN REVIEW TOTALS CALCULATION SHEET</t>
  </si>
  <si>
    <t>SERVICE:</t>
  </si>
  <si>
    <t>RMO GROUP:</t>
  </si>
  <si>
    <t>House Officer / Registrar</t>
  </si>
  <si>
    <t>ROSTERED HOURS MONDAY TO FRIDAY PER DAY (AS PER RUN DESCRIPTION)</t>
  </si>
  <si>
    <t>RMO Support to enter details from run description e.g.08:00 - 16:30 = 8 .5 hours/day</t>
  </si>
  <si>
    <t>Run Review Start Date</t>
  </si>
  <si>
    <t>Enter start date of run review e.g. 10/02/2020</t>
  </si>
  <si>
    <t>RMO NAME</t>
  </si>
  <si>
    <t>ROSTERED HOURS</t>
  </si>
  <si>
    <t>MON - FRI     RDO</t>
  </si>
  <si>
    <t>UNROSTERED HOURS</t>
  </si>
  <si>
    <t>ANNUAL LEAVE</t>
  </si>
  <si>
    <t>STUDY &amp; CONFERENCE LEAVE</t>
  </si>
  <si>
    <t>ALL OTHER LEAVE</t>
  </si>
  <si>
    <t>CALLBACK</t>
  </si>
  <si>
    <t>TOTAL</t>
  </si>
  <si>
    <t>RMO 1</t>
  </si>
  <si>
    <t>RMO 2</t>
  </si>
  <si>
    <t>RMO 3</t>
  </si>
  <si>
    <t>RMO 4</t>
  </si>
  <si>
    <t>RMO 5</t>
  </si>
  <si>
    <t>RMO 6</t>
  </si>
  <si>
    <t>RMO 7</t>
  </si>
  <si>
    <t>RMO 8</t>
  </si>
  <si>
    <t>RMO 9</t>
  </si>
  <si>
    <t>RMO 10</t>
  </si>
  <si>
    <t>RMO 11</t>
  </si>
  <si>
    <t>RMO 12</t>
  </si>
  <si>
    <t>RMO 13</t>
  </si>
  <si>
    <t>RMO 14</t>
  </si>
  <si>
    <t>RMO 15</t>
  </si>
  <si>
    <t>RMO 16</t>
  </si>
  <si>
    <t>RMO 17</t>
  </si>
  <si>
    <t>RMO 18</t>
  </si>
  <si>
    <t>RMO 19</t>
  </si>
  <si>
    <t>RMO 20</t>
  </si>
  <si>
    <t>RMO 21</t>
  </si>
  <si>
    <t>RMO 22</t>
  </si>
  <si>
    <t>RMO 23</t>
  </si>
  <si>
    <t>RMO 24</t>
  </si>
  <si>
    <t>RMO 25</t>
  </si>
  <si>
    <t>RMO 26</t>
  </si>
  <si>
    <t>RMO 27</t>
  </si>
  <si>
    <t>RMO 28</t>
  </si>
  <si>
    <t>RMO 29</t>
  </si>
  <si>
    <t>RMO 30</t>
  </si>
  <si>
    <t>RMO 31</t>
  </si>
  <si>
    <t>Notes:</t>
  </si>
  <si>
    <t xml:space="preserve">Rostered hours include ordinary days, night shft and  long days.  </t>
  </si>
  <si>
    <t>TOTALS</t>
  </si>
  <si>
    <t>MON - FRI      RDO</t>
  </si>
  <si>
    <t>Mon - Fri RDO include rostered days off (enter the number of hours they were rostered for the day).  This also includes an RDO because of night shift</t>
  </si>
  <si>
    <t xml:space="preserve">When entering any leave hours ensure you only enter a maximum of 8 hours </t>
  </si>
  <si>
    <t>CALL BACKS</t>
  </si>
  <si>
    <t>Number of weeks in run review period</t>
  </si>
  <si>
    <t>Number of weeks in run</t>
  </si>
  <si>
    <t>TOTAL CATEGORY HOURS EXCL CALLBACKS</t>
  </si>
  <si>
    <t>TOTAL CATEGORY HOURS INCL CALLBACKS</t>
  </si>
  <si>
    <t>NO. OF WEEKS RUN REVIEW CONDUCTED</t>
  </si>
  <si>
    <t>(Enter either 4, 5, 6)</t>
  </si>
  <si>
    <t>TOTAL NUMBER OF RMOS PARTICIPATING IN REVIEW</t>
  </si>
  <si>
    <t>Number of hours per night duty</t>
  </si>
  <si>
    <t>NO. OF LEAVE WEEKS</t>
  </si>
  <si>
    <t>TOTAL NUMBER OF REVIEW WEEKS</t>
  </si>
  <si>
    <t>Actual hours of night duty worked over period of review</t>
  </si>
  <si>
    <t>AVERAGE CATEGORY HOURS</t>
  </si>
  <si>
    <t xml:space="preserve">No of actual weeks in review </t>
  </si>
  <si>
    <t>AVERAGE CATEGORY HOURS (INCLUDING CALL BACKS)</t>
  </si>
  <si>
    <t>AVERAGE CATEGORY HOURS Adjusted for nights and long days (not including call backs)</t>
  </si>
  <si>
    <t>Total to be added to average weekly hours for night duty</t>
  </si>
  <si>
    <t>Number of hours per weekday long day</t>
  </si>
  <si>
    <t>Number of hours per weekend shift</t>
  </si>
  <si>
    <t>Total to be added to average weekly hours for long days and weekend shifts</t>
  </si>
  <si>
    <t>RUN REVIEW CALCULATION SHEET</t>
  </si>
  <si>
    <t>NAME:</t>
  </si>
  <si>
    <t>DAY</t>
  </si>
  <si>
    <t>DATE</t>
  </si>
  <si>
    <t>START TIME</t>
  </si>
  <si>
    <t>FINISH TIME</t>
  </si>
  <si>
    <t>ADDITIONAL DUTIES</t>
  </si>
  <si>
    <t>WEEK ONE</t>
  </si>
  <si>
    <t>Monday</t>
  </si>
  <si>
    <t>Tuesday</t>
  </si>
  <si>
    <t>Wednesday</t>
  </si>
  <si>
    <t>Thursday</t>
  </si>
  <si>
    <t>Friday</t>
  </si>
  <si>
    <t>Saturday</t>
  </si>
  <si>
    <t>Sunday</t>
  </si>
  <si>
    <t>TOTAL WK 1</t>
  </si>
  <si>
    <t>WEEK TWO</t>
  </si>
  <si>
    <t>TOTAL WEEK 2</t>
  </si>
  <si>
    <t>WEEK THREE</t>
  </si>
  <si>
    <t>TOTAL WEEK 3</t>
  </si>
  <si>
    <t>WEEK FOUR</t>
  </si>
  <si>
    <t>TOTAL WEEK 4</t>
  </si>
  <si>
    <t>WEEK FIVE</t>
  </si>
  <si>
    <t>TOTAL WEEK 5</t>
  </si>
  <si>
    <t>WEEK SIX</t>
  </si>
  <si>
    <t>TOTAL WEEK 6</t>
  </si>
  <si>
    <t>TOTAL HOURS OVER RUN REVIEW PERIOD</t>
  </si>
  <si>
    <t xml:space="preserve">When entering leave hours ensure you only enter a maximum of 8 hours </t>
  </si>
  <si>
    <t>TOTAL HOURS EXCL CALLBACKS</t>
  </si>
  <si>
    <t>TOTAL HOURS INCL CALLBACKS</t>
  </si>
  <si>
    <t>District Service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</si>
</sst>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6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9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gray0625">
        <bgColor indexed="9"/>
      </patternFill>
    </fill>
    <fill>
      <patternFill patternType="gray0625">
        <bgColor indexed="41"/>
      </patternFill>
    </fill>
    <fill>
      <patternFill patternType="gray06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12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0" fillId="2" borderId="0" xfId="0" applyFill="1"/>
    <xf numFmtId="0" fontId="5" fillId="2" borderId="0" xfId="0" applyFont="1" applyFill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0" fillId="2" borderId="0" xfId="0" applyFill="1" applyAlignment="1">
      <alignment wrapText="1"/>
    </xf>
    <xf numFmtId="0" fontId="11" fillId="3" borderId="1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1" fillId="3" borderId="2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11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center" wrapText="1"/>
    </xf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14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4" fillId="4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/>
    </xf>
    <xf numFmtId="0" fontId="3" fillId="5" borderId="3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4" fillId="0" borderId="5" xfId="1" applyFont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4" fillId="0" borderId="6" xfId="1" applyFont="1" applyBorder="1" applyAlignment="1">
      <alignment horizont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center"/>
    </xf>
    <xf numFmtId="0" fontId="13" fillId="3" borderId="2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16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7" fillId="4" borderId="7" xfId="1" applyFont="1" applyFill="1" applyBorder="1" applyAlignment="1" applyProtection="1">
      <alignment horizontal="center"/>
      <protection locked="0"/>
    </xf>
    <xf numFmtId="0" fontId="7" fillId="4" borderId="4" xfId="1" applyFont="1" applyFill="1" applyBorder="1" applyAlignment="1" applyProtection="1">
      <alignment horizontal="center"/>
      <protection locked="0"/>
    </xf>
    <xf numFmtId="0" fontId="7" fillId="4" borderId="5" xfId="1" applyFont="1" applyFill="1" applyBorder="1" applyAlignment="1" applyProtection="1">
      <alignment horizontal="center"/>
      <protection locked="0"/>
    </xf>
    <xf numFmtId="0" fontId="7" fillId="4" borderId="8" xfId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7" fillId="0" borderId="16" xfId="1" applyFont="1" applyBorder="1" applyAlignment="1">
      <alignment horizontal="left" vertical="center"/>
    </xf>
    <xf numFmtId="0" fontId="7" fillId="0" borderId="17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14" fillId="0" borderId="14" xfId="1" applyFont="1" applyBorder="1" applyAlignment="1">
      <alignment horizontal="left" vertical="center"/>
    </xf>
    <xf numFmtId="0" fontId="14" fillId="0" borderId="15" xfId="1" applyFont="1" applyBorder="1" applyAlignment="1">
      <alignment horizontal="left" vertical="center"/>
    </xf>
    <xf numFmtId="0" fontId="15" fillId="4" borderId="2" xfId="0" applyFont="1" applyFill="1" applyBorder="1" applyAlignment="1" applyProtection="1">
      <alignment horizontal="center" vertical="center" wrapText="1"/>
      <protection locked="0"/>
    </xf>
    <xf numFmtId="0" fontId="15" fillId="4" borderId="26" xfId="0" applyFont="1" applyFill="1" applyBorder="1" applyAlignment="1" applyProtection="1">
      <alignment horizontal="center" vertical="center" wrapText="1"/>
      <protection locked="0"/>
    </xf>
    <xf numFmtId="0" fontId="15" fillId="4" borderId="27" xfId="0" applyFont="1" applyFill="1" applyBorder="1" applyAlignment="1" applyProtection="1">
      <alignment horizontal="center" vertical="center" wrapText="1"/>
      <protection locked="0"/>
    </xf>
    <xf numFmtId="0" fontId="7" fillId="2" borderId="9" xfId="1" applyFont="1" applyFill="1" applyBorder="1" applyAlignment="1">
      <alignment horizontal="left" wrapText="1"/>
    </xf>
    <xf numFmtId="0" fontId="7" fillId="2" borderId="10" xfId="1" applyFont="1" applyFill="1" applyBorder="1" applyAlignment="1">
      <alignment horizontal="left" wrapText="1"/>
    </xf>
    <xf numFmtId="0" fontId="7" fillId="2" borderId="6" xfId="1" applyFont="1" applyFill="1" applyBorder="1" applyAlignment="1">
      <alignment horizontal="left" wrapText="1"/>
    </xf>
    <xf numFmtId="0" fontId="7" fillId="0" borderId="11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7" fillId="0" borderId="15" xfId="1" applyFont="1" applyBorder="1" applyAlignment="1">
      <alignment horizontal="left" vertical="center"/>
    </xf>
    <xf numFmtId="0" fontId="7" fillId="0" borderId="20" xfId="1" applyFont="1" applyBorder="1" applyAlignment="1">
      <alignment horizontal="left" vertical="center"/>
    </xf>
    <xf numFmtId="0" fontId="7" fillId="0" borderId="21" xfId="1" applyFont="1" applyBorder="1" applyAlignment="1">
      <alignment horizontal="left" vertical="center"/>
    </xf>
    <xf numFmtId="0" fontId="7" fillId="0" borderId="22" xfId="1" applyFont="1" applyBorder="1" applyAlignment="1">
      <alignment horizontal="left" vertical="center"/>
    </xf>
    <xf numFmtId="0" fontId="7" fillId="0" borderId="23" xfId="1" applyFont="1" applyBorder="1" applyAlignment="1">
      <alignment horizontal="left" vertical="center"/>
    </xf>
    <xf numFmtId="0" fontId="7" fillId="0" borderId="24" xfId="1" applyFont="1" applyBorder="1" applyAlignment="1">
      <alignment horizontal="left" vertical="center"/>
    </xf>
    <xf numFmtId="0" fontId="7" fillId="0" borderId="25" xfId="1" applyFont="1" applyBorder="1" applyAlignment="1">
      <alignment horizontal="left" vertical="center"/>
    </xf>
    <xf numFmtId="0" fontId="7" fillId="0" borderId="18" xfId="1" applyFont="1" applyBorder="1" applyAlignment="1">
      <alignment horizontal="left" vertical="center"/>
    </xf>
    <xf numFmtId="0" fontId="7" fillId="0" borderId="19" xfId="1" applyFont="1" applyBorder="1" applyAlignment="1">
      <alignment horizontal="left" vertical="center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26" xfId="0" applyFont="1" applyFill="1" applyBorder="1" applyAlignment="1" applyProtection="1">
      <alignment horizontal="center" vertical="center" wrapText="1"/>
      <protection locked="0"/>
    </xf>
    <xf numFmtId="0" fontId="6" fillId="4" borderId="27" xfId="0" applyFont="1" applyFill="1" applyBorder="1" applyAlignment="1" applyProtection="1">
      <alignment horizontal="center" vertical="center" wrapText="1"/>
      <protection locked="0"/>
    </xf>
    <xf numFmtId="0" fontId="14" fillId="0" borderId="9" xfId="1" applyFont="1" applyBorder="1" applyAlignment="1">
      <alignment horizontal="left" vertical="center"/>
    </xf>
    <xf numFmtId="0" fontId="14" fillId="0" borderId="10" xfId="1" applyFont="1" applyBorder="1" applyAlignment="1">
      <alignment horizontal="left" vertical="center"/>
    </xf>
    <xf numFmtId="0" fontId="7" fillId="0" borderId="28" xfId="1" applyFont="1" applyBorder="1" applyAlignment="1">
      <alignment horizontal="left" vertical="center"/>
    </xf>
    <xf numFmtId="0" fontId="7" fillId="0" borderId="26" xfId="1" applyFont="1" applyBorder="1" applyAlignment="1">
      <alignment horizontal="left" vertical="center"/>
    </xf>
    <xf numFmtId="0" fontId="7" fillId="0" borderId="27" xfId="1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5"/>
  <sheetViews>
    <sheetView tabSelected="1" zoomScale="70" zoomScaleNormal="70" zoomScaleSheetLayoutView="55" workbookViewId="0">
      <selection activeCell="B3" sqref="B3:D3"/>
    </sheetView>
  </sheetViews>
  <sheetFormatPr defaultRowHeight="18" x14ac:dyDescent="0.25"/>
  <cols>
    <col min="1" max="1" width="46.140625" customWidth="1"/>
    <col min="2" max="9" width="27.28515625" style="6" customWidth="1"/>
  </cols>
  <sheetData>
    <row r="1" spans="1:9" s="2" customFormat="1" ht="28.5" customHeight="1" x14ac:dyDescent="0.2">
      <c r="A1" s="14" t="s">
        <v>0</v>
      </c>
      <c r="B1" s="8"/>
      <c r="C1" s="8"/>
      <c r="D1" s="8"/>
      <c r="E1" s="8"/>
      <c r="F1" s="8"/>
      <c r="G1" s="8"/>
      <c r="H1" s="8"/>
      <c r="I1" s="8"/>
    </row>
    <row r="2" spans="1:9" s="2" customFormat="1" ht="28.5" customHeight="1" x14ac:dyDescent="0.2">
      <c r="A2" s="7"/>
      <c r="B2" s="8"/>
      <c r="C2" s="8"/>
      <c r="D2" s="8"/>
      <c r="E2" s="8"/>
      <c r="F2" s="8"/>
      <c r="G2" s="8"/>
      <c r="H2" s="8"/>
      <c r="I2" s="8"/>
    </row>
    <row r="3" spans="1:9" s="4" customFormat="1" ht="49.5" customHeight="1" x14ac:dyDescent="0.2">
      <c r="A3" s="43" t="s">
        <v>1</v>
      </c>
      <c r="B3" s="105" t="s">
        <v>104</v>
      </c>
      <c r="C3" s="106"/>
      <c r="D3" s="107"/>
      <c r="E3" s="22"/>
      <c r="F3" s="19"/>
      <c r="G3" s="44" t="s">
        <v>2</v>
      </c>
      <c r="H3" s="71" t="s">
        <v>3</v>
      </c>
      <c r="I3" s="8"/>
    </row>
    <row r="4" spans="1:9" s="10" customFormat="1" x14ac:dyDescent="0.2">
      <c r="A4" s="23"/>
      <c r="B4" s="22"/>
      <c r="C4" s="22"/>
      <c r="D4" s="22"/>
      <c r="E4" s="22"/>
      <c r="F4" s="22"/>
      <c r="G4" s="22"/>
      <c r="H4" s="22"/>
      <c r="I4" s="8"/>
    </row>
    <row r="5" spans="1:9" s="10" customFormat="1" ht="55.5" customHeight="1" x14ac:dyDescent="0.2">
      <c r="A5" s="45" t="s">
        <v>4</v>
      </c>
      <c r="B5" s="87" t="s">
        <v>5</v>
      </c>
      <c r="C5" s="88"/>
      <c r="D5" s="89"/>
      <c r="E5" s="46"/>
      <c r="G5" s="44" t="s">
        <v>6</v>
      </c>
      <c r="H5" s="72" t="s">
        <v>7</v>
      </c>
      <c r="I5" s="22"/>
    </row>
    <row r="6" spans="1:9" s="12" customFormat="1" ht="15" customHeight="1" x14ac:dyDescent="0.2">
      <c r="A6" s="28"/>
      <c r="B6" s="25"/>
      <c r="C6" s="25"/>
      <c r="D6" s="25"/>
      <c r="E6" s="25"/>
      <c r="F6" s="25"/>
      <c r="G6" s="25"/>
      <c r="H6" s="25"/>
      <c r="I6" s="25"/>
    </row>
    <row r="7" spans="1:9" s="2" customFormat="1" ht="54" x14ac:dyDescent="0.2">
      <c r="A7" s="43" t="s">
        <v>8</v>
      </c>
      <c r="B7" s="44" t="s">
        <v>9</v>
      </c>
      <c r="C7" s="44" t="s">
        <v>10</v>
      </c>
      <c r="D7" s="44" t="s">
        <v>11</v>
      </c>
      <c r="E7" s="44" t="s">
        <v>12</v>
      </c>
      <c r="F7" s="44" t="s">
        <v>13</v>
      </c>
      <c r="G7" s="44" t="s">
        <v>14</v>
      </c>
      <c r="H7" s="44" t="s">
        <v>15</v>
      </c>
      <c r="I7" s="44" t="s">
        <v>16</v>
      </c>
    </row>
    <row r="8" spans="1:9" s="4" customFormat="1" ht="27" customHeight="1" x14ac:dyDescent="0.2">
      <c r="A8" s="47" t="s">
        <v>17</v>
      </c>
      <c r="B8" s="48">
        <f>'Calculation Matrix RMO 1'!B65</f>
        <v>0</v>
      </c>
      <c r="C8" s="48">
        <f>'Calculation Matrix RMO 1'!B66</f>
        <v>0</v>
      </c>
      <c r="D8" s="48">
        <f>'Calculation Matrix RMO 1'!B67</f>
        <v>0</v>
      </c>
      <c r="E8" s="48">
        <f>'Calculation Matrix RMO 1'!B68</f>
        <v>0</v>
      </c>
      <c r="F8" s="48">
        <f>'Calculation Matrix RMO 1'!B69</f>
        <v>0</v>
      </c>
      <c r="G8" s="48">
        <f>'Calculation Matrix RMO 1'!B70</f>
        <v>0</v>
      </c>
      <c r="H8" s="48">
        <f>'Calculation Matrix RMO 1'!B71</f>
        <v>0</v>
      </c>
      <c r="I8" s="49">
        <f>SUM(B8:D8)</f>
        <v>0</v>
      </c>
    </row>
    <row r="9" spans="1:9" s="4" customFormat="1" ht="27" customHeight="1" x14ac:dyDescent="0.2">
      <c r="A9" s="47" t="s">
        <v>18</v>
      </c>
      <c r="B9" s="48">
        <f>'Calculation Matrix RMO 2'!$B$65</f>
        <v>0</v>
      </c>
      <c r="C9" s="48">
        <f>'Calculation Matrix RMO 2'!$B$66</f>
        <v>0</v>
      </c>
      <c r="D9" s="48">
        <f>'Calculation Matrix RMO 2'!$B$67</f>
        <v>0</v>
      </c>
      <c r="E9" s="48">
        <f>'Calculation Matrix RMO 2'!$B$68</f>
        <v>0</v>
      </c>
      <c r="F9" s="48">
        <f>'Calculation Matrix RMO 2'!$B$69</f>
        <v>0</v>
      </c>
      <c r="G9" s="48">
        <f>'Calculation Matrix RMO 2'!$B$70</f>
        <v>0</v>
      </c>
      <c r="H9" s="48">
        <f>'Calculation Matrix RMO 2'!$B$71</f>
        <v>0</v>
      </c>
      <c r="I9" s="49">
        <f t="shared" ref="I9:I38" si="0">SUM(B9:D9)</f>
        <v>0</v>
      </c>
    </row>
    <row r="10" spans="1:9" s="4" customFormat="1" ht="27" customHeight="1" x14ac:dyDescent="0.2">
      <c r="A10" s="47" t="s">
        <v>19</v>
      </c>
      <c r="B10" s="48">
        <f>'Calculation Matrix RMO 3'!$B$65</f>
        <v>0</v>
      </c>
      <c r="C10" s="48">
        <f>'Calculation Matrix RMO 3'!$B$66</f>
        <v>0</v>
      </c>
      <c r="D10" s="48">
        <f>'Calculation Matrix RMO 3'!$B$67</f>
        <v>0</v>
      </c>
      <c r="E10" s="48">
        <f>'Calculation Matrix RMO 3'!$B$68</f>
        <v>0</v>
      </c>
      <c r="F10" s="48">
        <f>'Calculation Matrix RMO 3'!$B$69</f>
        <v>0</v>
      </c>
      <c r="G10" s="48">
        <f>'Calculation Matrix RMO 3'!$B$70</f>
        <v>0</v>
      </c>
      <c r="H10" s="48">
        <f>'Calculation Matrix RMO 3'!$B$71</f>
        <v>0</v>
      </c>
      <c r="I10" s="49">
        <f t="shared" si="0"/>
        <v>0</v>
      </c>
    </row>
    <row r="11" spans="1:9" s="4" customFormat="1" ht="27" customHeight="1" x14ac:dyDescent="0.2">
      <c r="A11" s="47" t="s">
        <v>20</v>
      </c>
      <c r="B11" s="48">
        <f>'Calculation Matrix RMO 4'!$B$65</f>
        <v>0</v>
      </c>
      <c r="C11" s="48">
        <f>'Calculation Matrix RMO 4'!$B$66</f>
        <v>0</v>
      </c>
      <c r="D11" s="48">
        <f>'Calculation Matrix RMO 4'!$B$67</f>
        <v>0</v>
      </c>
      <c r="E11" s="48">
        <f>'Calculation Matrix RMO 4'!$B$68</f>
        <v>0</v>
      </c>
      <c r="F11" s="48">
        <f>'Calculation Matrix RMO 4'!$B$69</f>
        <v>0</v>
      </c>
      <c r="G11" s="48">
        <f>'Calculation Matrix RMO 4'!$B$70</f>
        <v>0</v>
      </c>
      <c r="H11" s="48">
        <f>'Calculation Matrix RMO 4'!$B$71</f>
        <v>0</v>
      </c>
      <c r="I11" s="49">
        <f>SUM(B11:D11)</f>
        <v>0</v>
      </c>
    </row>
    <row r="12" spans="1:9" s="4" customFormat="1" ht="27" customHeight="1" x14ac:dyDescent="0.2">
      <c r="A12" s="47" t="s">
        <v>21</v>
      </c>
      <c r="B12" s="48">
        <f>'Calculation Matrix RMO 5'!$B$65</f>
        <v>0</v>
      </c>
      <c r="C12" s="48">
        <f>'Calculation Matrix RMO 5'!$B$66</f>
        <v>0</v>
      </c>
      <c r="D12" s="48">
        <f>'Calculation Matrix RMO 5'!$B$67</f>
        <v>0</v>
      </c>
      <c r="E12" s="48">
        <f>'Calculation Matrix RMO 5'!$B$68</f>
        <v>0</v>
      </c>
      <c r="F12" s="48">
        <f>'Calculation Matrix RMO 5'!$B$69</f>
        <v>0</v>
      </c>
      <c r="G12" s="48">
        <f>'Calculation Matrix RMO 5'!$B$70</f>
        <v>0</v>
      </c>
      <c r="H12" s="48">
        <f>'Calculation Matrix RMO 5'!$B$71</f>
        <v>0</v>
      </c>
      <c r="I12" s="49">
        <f t="shared" si="0"/>
        <v>0</v>
      </c>
    </row>
    <row r="13" spans="1:9" s="4" customFormat="1" ht="27" customHeight="1" x14ac:dyDescent="0.2">
      <c r="A13" s="47" t="s">
        <v>22</v>
      </c>
      <c r="B13" s="48">
        <f>'Calculation Matrix RMO 6'!$B$65</f>
        <v>0</v>
      </c>
      <c r="C13" s="48">
        <f>'Calculation Matrix RMO 6'!$B$66</f>
        <v>0</v>
      </c>
      <c r="D13" s="48">
        <f>'Calculation Matrix RMO 6'!$B$67</f>
        <v>0</v>
      </c>
      <c r="E13" s="48">
        <f>'Calculation Matrix RMO 6'!$B$68</f>
        <v>0</v>
      </c>
      <c r="F13" s="48">
        <f>'Calculation Matrix RMO 6'!$B$69</f>
        <v>0</v>
      </c>
      <c r="G13" s="48">
        <f>'Calculation Matrix RMO 6'!$B$70</f>
        <v>0</v>
      </c>
      <c r="H13" s="48">
        <f>'Calculation Matrix RMO 6'!$B$71</f>
        <v>0</v>
      </c>
      <c r="I13" s="49">
        <f t="shared" si="0"/>
        <v>0</v>
      </c>
    </row>
    <row r="14" spans="1:9" s="4" customFormat="1" ht="27" customHeight="1" x14ac:dyDescent="0.2">
      <c r="A14" s="47" t="s">
        <v>23</v>
      </c>
      <c r="B14" s="48">
        <f>'Calculation Matrix RMO 7'!$B$65</f>
        <v>0</v>
      </c>
      <c r="C14" s="48">
        <f>'Calculation Matrix RMO 7'!$B$66</f>
        <v>0</v>
      </c>
      <c r="D14" s="48">
        <f>'Calculation Matrix RMO 7'!$B$67</f>
        <v>0</v>
      </c>
      <c r="E14" s="48">
        <f>'Calculation Matrix RMO 7'!$B$68</f>
        <v>0</v>
      </c>
      <c r="F14" s="48">
        <f>'Calculation Matrix RMO 7'!$B$69</f>
        <v>0</v>
      </c>
      <c r="G14" s="48">
        <f>'Calculation Matrix RMO 7'!$B$70</f>
        <v>0</v>
      </c>
      <c r="H14" s="48">
        <f>'Calculation Matrix RMO 7'!$B$71</f>
        <v>0</v>
      </c>
      <c r="I14" s="49">
        <f>SUM(B14:D14)</f>
        <v>0</v>
      </c>
    </row>
    <row r="15" spans="1:9" s="4" customFormat="1" ht="27" customHeight="1" x14ac:dyDescent="0.2">
      <c r="A15" s="47" t="s">
        <v>24</v>
      </c>
      <c r="B15" s="48">
        <f>'Calculation Matrix RMO 8'!$B$65</f>
        <v>0</v>
      </c>
      <c r="C15" s="48">
        <f>'Calculation Matrix RMO 8'!$B$66</f>
        <v>0</v>
      </c>
      <c r="D15" s="48">
        <f>'Calculation Matrix RMO 8'!$B$67</f>
        <v>0</v>
      </c>
      <c r="E15" s="48">
        <f>'Calculation Matrix RMO 8'!$B$68</f>
        <v>0</v>
      </c>
      <c r="F15" s="48">
        <f>'Calculation Matrix RMO 8'!$B$69</f>
        <v>0</v>
      </c>
      <c r="G15" s="48">
        <f>'Calculation Matrix RMO 8'!$B$70</f>
        <v>0</v>
      </c>
      <c r="H15" s="48">
        <f>'Calculation Matrix RMO 8'!$B$71</f>
        <v>0</v>
      </c>
      <c r="I15" s="49">
        <f>SUM(B15:D15)</f>
        <v>0</v>
      </c>
    </row>
    <row r="16" spans="1:9" s="4" customFormat="1" ht="27" customHeight="1" x14ac:dyDescent="0.2">
      <c r="A16" s="47" t="s">
        <v>25</v>
      </c>
      <c r="B16" s="48">
        <f>'Calculation Matrix RMO 9'!$B$65</f>
        <v>0</v>
      </c>
      <c r="C16" s="48">
        <f>'Calculation Matrix RMO 9'!$B$66</f>
        <v>0</v>
      </c>
      <c r="D16" s="48">
        <f>'Calculation Matrix RMO 9'!$B$67</f>
        <v>0</v>
      </c>
      <c r="E16" s="48">
        <f>'Calculation Matrix RMO 9'!$B$68</f>
        <v>0</v>
      </c>
      <c r="F16" s="48">
        <f>'Calculation Matrix RMO 9'!$B$69</f>
        <v>0</v>
      </c>
      <c r="G16" s="48">
        <f>'Calculation Matrix RMO 9'!$B$70</f>
        <v>0</v>
      </c>
      <c r="H16" s="48">
        <f>'Calculation Matrix RMO 9'!$B$71</f>
        <v>0</v>
      </c>
      <c r="I16" s="49">
        <f t="shared" si="0"/>
        <v>0</v>
      </c>
    </row>
    <row r="17" spans="1:9" s="4" customFormat="1" ht="27" customHeight="1" x14ac:dyDescent="0.2">
      <c r="A17" s="47" t="s">
        <v>26</v>
      </c>
      <c r="B17" s="48">
        <f>'Calculation Matrix RMO 10'!$B$65</f>
        <v>0</v>
      </c>
      <c r="C17" s="48">
        <f>'Calculation Matrix RMO 10'!$B$66</f>
        <v>0</v>
      </c>
      <c r="D17" s="48">
        <f>'Calculation Matrix RMO 10'!$B$67</f>
        <v>0</v>
      </c>
      <c r="E17" s="48">
        <f>'Calculation Matrix RMO 10'!$B$68</f>
        <v>0</v>
      </c>
      <c r="F17" s="48">
        <f>'Calculation Matrix RMO 10'!$B$69</f>
        <v>0</v>
      </c>
      <c r="G17" s="48">
        <f>'Calculation Matrix RMO 10'!$B$70</f>
        <v>0</v>
      </c>
      <c r="H17" s="48">
        <f>'Calculation Matrix RMO 10'!$B$71</f>
        <v>0</v>
      </c>
      <c r="I17" s="49">
        <f t="shared" si="0"/>
        <v>0</v>
      </c>
    </row>
    <row r="18" spans="1:9" s="4" customFormat="1" ht="27" customHeight="1" x14ac:dyDescent="0.2">
      <c r="A18" s="47" t="s">
        <v>27</v>
      </c>
      <c r="B18" s="48">
        <f>'Calculation Matrix RMO 11'!$B$65</f>
        <v>0</v>
      </c>
      <c r="C18" s="48">
        <f>'Calculation Matrix RMO 11'!$B$66</f>
        <v>0</v>
      </c>
      <c r="D18" s="48">
        <f>'Calculation Matrix RMO 11'!$B$67</f>
        <v>0</v>
      </c>
      <c r="E18" s="48">
        <f>'Calculation Matrix RMO 11'!$B$68</f>
        <v>0</v>
      </c>
      <c r="F18" s="48">
        <f>'Calculation Matrix RMO 11'!$B$69</f>
        <v>0</v>
      </c>
      <c r="G18" s="48">
        <f>'Calculation Matrix RMO 11'!$B$70</f>
        <v>0</v>
      </c>
      <c r="H18" s="48">
        <f>'Calculation Matrix RMO 11'!$B$71</f>
        <v>0</v>
      </c>
      <c r="I18" s="49">
        <f t="shared" si="0"/>
        <v>0</v>
      </c>
    </row>
    <row r="19" spans="1:9" s="4" customFormat="1" ht="27" customHeight="1" x14ac:dyDescent="0.2">
      <c r="A19" s="47" t="s">
        <v>28</v>
      </c>
      <c r="B19" s="48">
        <f>'Calculation Matrix RMO 12'!$B$65</f>
        <v>0</v>
      </c>
      <c r="C19" s="48">
        <f>'Calculation Matrix RMO 12'!$B$66</f>
        <v>0</v>
      </c>
      <c r="D19" s="48">
        <f>'Calculation Matrix RMO 12'!$B$67</f>
        <v>0</v>
      </c>
      <c r="E19" s="48">
        <f>'Calculation Matrix RMO 12'!$B$68</f>
        <v>0</v>
      </c>
      <c r="F19" s="48">
        <f>'Calculation Matrix RMO 12'!$B$69</f>
        <v>0</v>
      </c>
      <c r="G19" s="48">
        <f>'Calculation Matrix RMO 12'!$B$70</f>
        <v>0</v>
      </c>
      <c r="H19" s="48">
        <f>'Calculation Matrix RMO 12'!$B$71</f>
        <v>0</v>
      </c>
      <c r="I19" s="49">
        <f t="shared" si="0"/>
        <v>0</v>
      </c>
    </row>
    <row r="20" spans="1:9" s="4" customFormat="1" ht="27" customHeight="1" x14ac:dyDescent="0.2">
      <c r="A20" s="47" t="s">
        <v>29</v>
      </c>
      <c r="B20" s="48">
        <f>'Calculation Matrix RMO 13'!$B$65</f>
        <v>0</v>
      </c>
      <c r="C20" s="48">
        <f>'Calculation Matrix RMO 13'!$B$66</f>
        <v>0</v>
      </c>
      <c r="D20" s="48">
        <f>'Calculation Matrix RMO 13'!$B$67</f>
        <v>0</v>
      </c>
      <c r="E20" s="48">
        <f>'Calculation Matrix RMO 13'!$B$68</f>
        <v>0</v>
      </c>
      <c r="F20" s="48">
        <f>'Calculation Matrix RMO 13'!$B$69</f>
        <v>0</v>
      </c>
      <c r="G20" s="48">
        <f>'Calculation Matrix RMO 13'!$B$70</f>
        <v>0</v>
      </c>
      <c r="H20" s="48">
        <f>'Calculation Matrix RMO 13'!$B$71</f>
        <v>0</v>
      </c>
      <c r="I20" s="49">
        <f t="shared" si="0"/>
        <v>0</v>
      </c>
    </row>
    <row r="21" spans="1:9" s="4" customFormat="1" ht="27" customHeight="1" x14ac:dyDescent="0.2">
      <c r="A21" s="47" t="s">
        <v>30</v>
      </c>
      <c r="B21" s="48">
        <f>'Calculation Matrix RMO 14'!$B$65</f>
        <v>0</v>
      </c>
      <c r="C21" s="48">
        <f>'Calculation Matrix RMO 14'!$B$66</f>
        <v>0</v>
      </c>
      <c r="D21" s="48">
        <f>'Calculation Matrix RMO 14'!$B$67</f>
        <v>0</v>
      </c>
      <c r="E21" s="48">
        <f>'Calculation Matrix RMO 14'!$B$68</f>
        <v>0</v>
      </c>
      <c r="F21" s="48">
        <f>'Calculation Matrix RMO 14'!$B$69</f>
        <v>0</v>
      </c>
      <c r="G21" s="48">
        <f>'Calculation Matrix RMO 14'!$B$70</f>
        <v>0</v>
      </c>
      <c r="H21" s="48">
        <f>'Calculation Matrix RMO 14'!$B$71</f>
        <v>0</v>
      </c>
      <c r="I21" s="49">
        <f>SUM(B21:D21)</f>
        <v>0</v>
      </c>
    </row>
    <row r="22" spans="1:9" s="4" customFormat="1" ht="27" customHeight="1" x14ac:dyDescent="0.2">
      <c r="A22" s="47" t="s">
        <v>31</v>
      </c>
      <c r="B22" s="48">
        <f>'Calculation Matrix RMO 15'!$B$65</f>
        <v>0</v>
      </c>
      <c r="C22" s="48">
        <f>'Calculation Matrix RMO 15'!$B$66</f>
        <v>0</v>
      </c>
      <c r="D22" s="48">
        <f>'Calculation Matrix RMO 15'!$B$67</f>
        <v>0</v>
      </c>
      <c r="E22" s="48">
        <f>'Calculation Matrix RMO 15'!$B$68</f>
        <v>0</v>
      </c>
      <c r="F22" s="48">
        <f>'Calculation Matrix RMO 15'!$B$69</f>
        <v>0</v>
      </c>
      <c r="G22" s="48">
        <f>'Calculation Matrix RMO 15'!$B$70</f>
        <v>0</v>
      </c>
      <c r="H22" s="48">
        <f>'Calculation Matrix RMO 15'!$B$71</f>
        <v>0</v>
      </c>
      <c r="I22" s="49">
        <f t="shared" si="0"/>
        <v>0</v>
      </c>
    </row>
    <row r="23" spans="1:9" s="4" customFormat="1" ht="27" customHeight="1" x14ac:dyDescent="0.2">
      <c r="A23" s="47" t="s">
        <v>32</v>
      </c>
      <c r="B23" s="48">
        <f>'Calculation Matrix RMO 16'!$B$65</f>
        <v>0</v>
      </c>
      <c r="C23" s="48">
        <f>'Calculation Matrix RMO 16'!$B$66</f>
        <v>0</v>
      </c>
      <c r="D23" s="48">
        <f>'Calculation Matrix RMO 16'!$B$67</f>
        <v>0</v>
      </c>
      <c r="E23" s="48">
        <f>'Calculation Matrix RMO 16'!$B$68</f>
        <v>0</v>
      </c>
      <c r="F23" s="48">
        <f>'Calculation Matrix RMO 16'!$B$69</f>
        <v>0</v>
      </c>
      <c r="G23" s="48">
        <f>'Calculation Matrix RMO 16'!$B$70</f>
        <v>0</v>
      </c>
      <c r="H23" s="48">
        <f>'Calculation Matrix RMO 16'!$B$71</f>
        <v>0</v>
      </c>
      <c r="I23" s="49">
        <f t="shared" si="0"/>
        <v>0</v>
      </c>
    </row>
    <row r="24" spans="1:9" s="4" customFormat="1" ht="27" customHeight="1" x14ac:dyDescent="0.2">
      <c r="A24" s="47" t="s">
        <v>33</v>
      </c>
      <c r="B24" s="48">
        <f>'Calculation Matrix RMO 17'!$B$65</f>
        <v>0</v>
      </c>
      <c r="C24" s="48">
        <f>'Calculation Matrix RMO 17'!$B$66</f>
        <v>0</v>
      </c>
      <c r="D24" s="48">
        <f>'Calculation Matrix RMO 17'!$B$67</f>
        <v>0</v>
      </c>
      <c r="E24" s="48">
        <f>'Calculation Matrix RMO 17'!$B$68</f>
        <v>0</v>
      </c>
      <c r="F24" s="48">
        <f>'Calculation Matrix RMO 17'!$B$69</f>
        <v>0</v>
      </c>
      <c r="G24" s="48">
        <f>'Calculation Matrix RMO 17'!$B$70</f>
        <v>0</v>
      </c>
      <c r="H24" s="48">
        <f>'Calculation Matrix RMO 17'!$B$71</f>
        <v>0</v>
      </c>
      <c r="I24" s="49">
        <f t="shared" si="0"/>
        <v>0</v>
      </c>
    </row>
    <row r="25" spans="1:9" s="4" customFormat="1" ht="27" customHeight="1" x14ac:dyDescent="0.2">
      <c r="A25" s="47" t="s">
        <v>34</v>
      </c>
      <c r="B25" s="48">
        <f>'Calculation Matrix RMO 18'!$B$65</f>
        <v>0</v>
      </c>
      <c r="C25" s="48">
        <f>'Calculation Matrix RMO 18'!$B$66</f>
        <v>0</v>
      </c>
      <c r="D25" s="48">
        <f>'Calculation Matrix RMO 18'!$B$67</f>
        <v>0</v>
      </c>
      <c r="E25" s="48">
        <f>'Calculation Matrix RMO 18'!$B$68</f>
        <v>0</v>
      </c>
      <c r="F25" s="48">
        <f>'Calculation Matrix RMO 18'!$B$69</f>
        <v>0</v>
      </c>
      <c r="G25" s="48">
        <f>'Calculation Matrix RMO 18'!$B$70</f>
        <v>0</v>
      </c>
      <c r="H25" s="48">
        <f>'Calculation Matrix RMO 18'!$B$71</f>
        <v>0</v>
      </c>
      <c r="I25" s="49">
        <f t="shared" si="0"/>
        <v>0</v>
      </c>
    </row>
    <row r="26" spans="1:9" s="4" customFormat="1" ht="27" customHeight="1" x14ac:dyDescent="0.2">
      <c r="A26" s="47" t="s">
        <v>35</v>
      </c>
      <c r="B26" s="48">
        <f>'Calculation Matrix RMO 19'!$B$65</f>
        <v>0</v>
      </c>
      <c r="C26" s="48">
        <f>'Calculation Matrix RMO 19'!$B$66</f>
        <v>0</v>
      </c>
      <c r="D26" s="48">
        <f>'Calculation Matrix RMO 19'!$B$67</f>
        <v>0</v>
      </c>
      <c r="E26" s="48">
        <f>'Calculation Matrix RMO 19'!$B$68</f>
        <v>0</v>
      </c>
      <c r="F26" s="48">
        <f>'Calculation Matrix RMO 19'!$B$69</f>
        <v>0</v>
      </c>
      <c r="G26" s="48">
        <f>'Calculation Matrix RMO 19'!$B$70</f>
        <v>0</v>
      </c>
      <c r="H26" s="48">
        <f>'Calculation Matrix RMO 19'!$B$71</f>
        <v>0</v>
      </c>
      <c r="I26" s="49">
        <f t="shared" si="0"/>
        <v>0</v>
      </c>
    </row>
    <row r="27" spans="1:9" s="4" customFormat="1" ht="27" customHeight="1" x14ac:dyDescent="0.2">
      <c r="A27" s="47" t="s">
        <v>36</v>
      </c>
      <c r="B27" s="48">
        <f>'Calculation Matrix RMO 20'!$B$65</f>
        <v>0</v>
      </c>
      <c r="C27" s="48">
        <f>'Calculation Matrix RMO 20'!$B$66</f>
        <v>0</v>
      </c>
      <c r="D27" s="48">
        <f>'Calculation Matrix RMO 20'!$B$67</f>
        <v>0</v>
      </c>
      <c r="E27" s="48">
        <f>'Calculation Matrix RMO 20'!$B$68</f>
        <v>0</v>
      </c>
      <c r="F27" s="48">
        <f>'Calculation Matrix RMO 20'!$B$69</f>
        <v>0</v>
      </c>
      <c r="G27" s="48">
        <f>'Calculation Matrix RMO 20'!$B$70</f>
        <v>0</v>
      </c>
      <c r="H27" s="48">
        <f>'Calculation Matrix RMO 20'!$B$71</f>
        <v>0</v>
      </c>
      <c r="I27" s="49">
        <f t="shared" si="0"/>
        <v>0</v>
      </c>
    </row>
    <row r="28" spans="1:9" s="4" customFormat="1" ht="27" customHeight="1" x14ac:dyDescent="0.2">
      <c r="A28" s="47" t="s">
        <v>37</v>
      </c>
      <c r="B28" s="48">
        <f>'Calculation Matrix RMO 21'!$B$65</f>
        <v>0</v>
      </c>
      <c r="C28" s="48">
        <f>'Calculation Matrix RMO 21'!$B$66</f>
        <v>0</v>
      </c>
      <c r="D28" s="48">
        <f>'Calculation Matrix RMO 21'!$B$67</f>
        <v>0</v>
      </c>
      <c r="E28" s="48">
        <f>'Calculation Matrix RMO 21'!$B$68</f>
        <v>0</v>
      </c>
      <c r="F28" s="48">
        <f>'Calculation Matrix RMO 21'!$B$69</f>
        <v>0</v>
      </c>
      <c r="G28" s="48">
        <f>'Calculation Matrix RMO 21'!$B$70</f>
        <v>0</v>
      </c>
      <c r="H28" s="48">
        <f>'Calculation Matrix RMO 21'!$B$71</f>
        <v>0</v>
      </c>
      <c r="I28" s="49">
        <f t="shared" si="0"/>
        <v>0</v>
      </c>
    </row>
    <row r="29" spans="1:9" s="4" customFormat="1" ht="27" customHeight="1" x14ac:dyDescent="0.2">
      <c r="A29" s="47" t="s">
        <v>38</v>
      </c>
      <c r="B29" s="48">
        <f>'Calculation Matrix RMO 22'!$B$65</f>
        <v>0</v>
      </c>
      <c r="C29" s="48">
        <f>'Calculation Matrix RMO 22'!$B$66</f>
        <v>0</v>
      </c>
      <c r="D29" s="48">
        <f>'Calculation Matrix RMO 22'!$B$67</f>
        <v>0</v>
      </c>
      <c r="E29" s="48">
        <f>'Calculation Matrix RMO 22'!$B$68</f>
        <v>0</v>
      </c>
      <c r="F29" s="48">
        <f>'Calculation Matrix RMO 22'!$B$69</f>
        <v>0</v>
      </c>
      <c r="G29" s="48">
        <f>'Calculation Matrix RMO 22'!$B$70</f>
        <v>0</v>
      </c>
      <c r="H29" s="48">
        <f>'Calculation Matrix RMO 22'!$B$71</f>
        <v>0</v>
      </c>
      <c r="I29" s="49">
        <f t="shared" si="0"/>
        <v>0</v>
      </c>
    </row>
    <row r="30" spans="1:9" s="4" customFormat="1" ht="27" customHeight="1" x14ac:dyDescent="0.2">
      <c r="A30" s="47" t="s">
        <v>39</v>
      </c>
      <c r="B30" s="48">
        <f>'Calculation Matrix RMO 23'!$B$65</f>
        <v>0</v>
      </c>
      <c r="C30" s="48">
        <f>'Calculation Matrix RMO 23'!$B$66</f>
        <v>0</v>
      </c>
      <c r="D30" s="48">
        <f>'Calculation Matrix RMO 23'!$B$67</f>
        <v>0</v>
      </c>
      <c r="E30" s="48">
        <f>'Calculation Matrix RMO 23'!$B$68</f>
        <v>0</v>
      </c>
      <c r="F30" s="48">
        <f>'Calculation Matrix RMO 23'!$B$69</f>
        <v>0</v>
      </c>
      <c r="G30" s="48">
        <f>'Calculation Matrix RMO 23'!$B$70</f>
        <v>0</v>
      </c>
      <c r="H30" s="48">
        <f>'Calculation Matrix RMO 23'!$B$71</f>
        <v>0</v>
      </c>
      <c r="I30" s="49">
        <f t="shared" si="0"/>
        <v>0</v>
      </c>
    </row>
    <row r="31" spans="1:9" s="4" customFormat="1" ht="27" customHeight="1" x14ac:dyDescent="0.2">
      <c r="A31" s="47" t="s">
        <v>40</v>
      </c>
      <c r="B31" s="48">
        <f>'Calculation Matrix RMO 24'!$B$65</f>
        <v>0</v>
      </c>
      <c r="C31" s="48">
        <f>'Calculation Matrix RMO 24'!$B$66</f>
        <v>0</v>
      </c>
      <c r="D31" s="48">
        <f>'Calculation Matrix RMO 24'!$B$67</f>
        <v>0</v>
      </c>
      <c r="E31" s="48">
        <f>'Calculation Matrix RMO 24'!$B$68</f>
        <v>0</v>
      </c>
      <c r="F31" s="48">
        <f>'Calculation Matrix RMO 24'!$B$69</f>
        <v>0</v>
      </c>
      <c r="G31" s="48">
        <f>'Calculation Matrix RMO 24'!$B$70</f>
        <v>0</v>
      </c>
      <c r="H31" s="48">
        <f>'Calculation Matrix RMO 24'!$B$71</f>
        <v>0</v>
      </c>
      <c r="I31" s="49">
        <f t="shared" si="0"/>
        <v>0</v>
      </c>
    </row>
    <row r="32" spans="1:9" s="4" customFormat="1" ht="27" customHeight="1" x14ac:dyDescent="0.2">
      <c r="A32" s="47" t="s">
        <v>41</v>
      </c>
      <c r="B32" s="48">
        <f>'Calculation Matrix RMO 25'!$B$65</f>
        <v>0</v>
      </c>
      <c r="C32" s="48">
        <f>'Calculation Matrix RMO 25'!$B$66</f>
        <v>0</v>
      </c>
      <c r="D32" s="48">
        <f>'Calculation Matrix RMO 25'!$B$67</f>
        <v>0</v>
      </c>
      <c r="E32" s="48">
        <f>'Calculation Matrix RMO 25'!$B$68</f>
        <v>0</v>
      </c>
      <c r="F32" s="48">
        <f>'Calculation Matrix RMO 25'!$B$69</f>
        <v>0</v>
      </c>
      <c r="G32" s="48">
        <f>'Calculation Matrix RMO 25'!$B$70</f>
        <v>0</v>
      </c>
      <c r="H32" s="48">
        <f>'Calculation Matrix RMO 25'!$B$71</f>
        <v>0</v>
      </c>
      <c r="I32" s="49">
        <f t="shared" si="0"/>
        <v>0</v>
      </c>
    </row>
    <row r="33" spans="1:9" s="4" customFormat="1" ht="27" customHeight="1" x14ac:dyDescent="0.2">
      <c r="A33" s="47" t="s">
        <v>42</v>
      </c>
      <c r="B33" s="48">
        <f>'Calculation Matrix RMO 26'!$B$65</f>
        <v>0</v>
      </c>
      <c r="C33" s="48">
        <f>'Calculation Matrix RMO 26'!$B$66</f>
        <v>0</v>
      </c>
      <c r="D33" s="48">
        <f>'Calculation Matrix RMO 26'!$B$67</f>
        <v>0</v>
      </c>
      <c r="E33" s="48">
        <f>'Calculation Matrix RMO 26'!$B$68</f>
        <v>0</v>
      </c>
      <c r="F33" s="48">
        <f>'Calculation Matrix RMO 26'!$B$69</f>
        <v>0</v>
      </c>
      <c r="G33" s="48">
        <f>'Calculation Matrix RMO 26'!$B$70</f>
        <v>0</v>
      </c>
      <c r="H33" s="48">
        <f>'Calculation Matrix RMO 26'!$B$71</f>
        <v>0</v>
      </c>
      <c r="I33" s="49">
        <f t="shared" si="0"/>
        <v>0</v>
      </c>
    </row>
    <row r="34" spans="1:9" s="4" customFormat="1" ht="27" customHeight="1" x14ac:dyDescent="0.2">
      <c r="A34" s="47" t="s">
        <v>43</v>
      </c>
      <c r="B34" s="48">
        <f>'Calculation Matrix RMO 27'!$B$65</f>
        <v>0</v>
      </c>
      <c r="C34" s="48">
        <f>'Calculation Matrix RMO 27'!$B$66</f>
        <v>0</v>
      </c>
      <c r="D34" s="48">
        <f>'Calculation Matrix RMO 27'!$B$67</f>
        <v>0</v>
      </c>
      <c r="E34" s="48">
        <f>'Calculation Matrix RMO 27'!$B$68</f>
        <v>0</v>
      </c>
      <c r="F34" s="48">
        <f>'Calculation Matrix RMO 27'!$B$69</f>
        <v>0</v>
      </c>
      <c r="G34" s="48">
        <f>'Calculation Matrix RMO 27'!$B$70</f>
        <v>0</v>
      </c>
      <c r="H34" s="48">
        <f>'Calculation Matrix RMO 27'!$B$71</f>
        <v>0</v>
      </c>
      <c r="I34" s="49">
        <f t="shared" si="0"/>
        <v>0</v>
      </c>
    </row>
    <row r="35" spans="1:9" s="4" customFormat="1" ht="27" customHeight="1" x14ac:dyDescent="0.2">
      <c r="A35" s="47" t="s">
        <v>44</v>
      </c>
      <c r="B35" s="48">
        <f>'Calculation Matrix RMO 28'!$B$65</f>
        <v>0</v>
      </c>
      <c r="C35" s="48">
        <f>'Calculation Matrix RMO 28'!$B$66</f>
        <v>0</v>
      </c>
      <c r="D35" s="48">
        <f>'Calculation Matrix RMO 28'!$B$67</f>
        <v>0</v>
      </c>
      <c r="E35" s="48">
        <f>'Calculation Matrix RMO 28'!$B$68</f>
        <v>0</v>
      </c>
      <c r="F35" s="48">
        <f>'Calculation Matrix RMO 28'!$B$69</f>
        <v>0</v>
      </c>
      <c r="G35" s="48">
        <f>'Calculation Matrix RMO 28'!$B$70</f>
        <v>0</v>
      </c>
      <c r="H35" s="48">
        <f>'Calculation Matrix RMO 28'!$B$71</f>
        <v>0</v>
      </c>
      <c r="I35" s="49">
        <f>SUM(B35:D35)</f>
        <v>0</v>
      </c>
    </row>
    <row r="36" spans="1:9" s="4" customFormat="1" ht="27" customHeight="1" x14ac:dyDescent="0.2">
      <c r="A36" s="47" t="s">
        <v>45</v>
      </c>
      <c r="B36" s="48">
        <f>'Calculation Matrix RMO 29'!$B$65</f>
        <v>0</v>
      </c>
      <c r="C36" s="48">
        <f>'Calculation Matrix RMO 29'!$B$66</f>
        <v>0</v>
      </c>
      <c r="D36" s="48">
        <f>'Calculation Matrix RMO 29'!$B$67</f>
        <v>0</v>
      </c>
      <c r="E36" s="48">
        <f>'Calculation Matrix RMO 29'!$B$68</f>
        <v>0</v>
      </c>
      <c r="F36" s="48">
        <f>'Calculation Matrix RMO 29'!$B$69</f>
        <v>0</v>
      </c>
      <c r="G36" s="48">
        <f>'Calculation Matrix RMO 29'!$B$70</f>
        <v>0</v>
      </c>
      <c r="H36" s="48">
        <f>'Calculation Matrix RMO 29'!$B$71</f>
        <v>0</v>
      </c>
      <c r="I36" s="49">
        <f t="shared" si="0"/>
        <v>0</v>
      </c>
    </row>
    <row r="37" spans="1:9" s="4" customFormat="1" ht="27" customHeight="1" x14ac:dyDescent="0.2">
      <c r="A37" s="47" t="s">
        <v>46</v>
      </c>
      <c r="B37" s="48">
        <f>'Calculation Matrix RMO 30'!$B$65</f>
        <v>0</v>
      </c>
      <c r="C37" s="48">
        <f>'Calculation Matrix RMO 30'!$B$66</f>
        <v>0</v>
      </c>
      <c r="D37" s="48">
        <f>'Calculation Matrix RMO 30'!$B$67</f>
        <v>0</v>
      </c>
      <c r="E37" s="48">
        <f>'Calculation Matrix RMO 30'!$B$68</f>
        <v>0</v>
      </c>
      <c r="F37" s="48">
        <f>'Calculation Matrix RMO 30'!$B$69</f>
        <v>0</v>
      </c>
      <c r="G37" s="48">
        <f>'Calculation Matrix RMO 30'!$B$70</f>
        <v>0</v>
      </c>
      <c r="H37" s="48">
        <f>'Calculation Matrix RMO 30'!$B$71</f>
        <v>0</v>
      </c>
      <c r="I37" s="49">
        <f t="shared" si="0"/>
        <v>0</v>
      </c>
    </row>
    <row r="38" spans="1:9" s="4" customFormat="1" ht="27" customHeight="1" x14ac:dyDescent="0.2">
      <c r="A38" s="47" t="s">
        <v>47</v>
      </c>
      <c r="B38" s="48">
        <f>'Calculation Matrix RMO 31'!$B$65</f>
        <v>0</v>
      </c>
      <c r="C38" s="48">
        <f>'Calculation Matrix RMO 31'!$B$66</f>
        <v>0</v>
      </c>
      <c r="D38" s="48">
        <f>'Calculation Matrix RMO 31'!$B$67</f>
        <v>0</v>
      </c>
      <c r="E38" s="48">
        <f>'Calculation Matrix RMO 31'!$B$68</f>
        <v>0</v>
      </c>
      <c r="F38" s="48">
        <f>'Calculation Matrix RMO 31'!$B$69</f>
        <v>0</v>
      </c>
      <c r="G38" s="48">
        <f>'Calculation Matrix RMO 31'!$B$70</f>
        <v>0</v>
      </c>
      <c r="H38" s="48">
        <f>'Calculation Matrix RMO 31'!$B$71</f>
        <v>0</v>
      </c>
      <c r="I38" s="49">
        <f t="shared" si="0"/>
        <v>0</v>
      </c>
    </row>
    <row r="39" spans="1:9" s="4" customFormat="1" ht="27" customHeight="1" thickBot="1" x14ac:dyDescent="0.3">
      <c r="A39" s="39"/>
      <c r="B39" s="22"/>
      <c r="C39" s="22"/>
      <c r="D39" s="40" t="s">
        <v>48</v>
      </c>
      <c r="E39" s="22"/>
      <c r="F39" s="22"/>
      <c r="G39" s="22"/>
    </row>
    <row r="40" spans="1:9" s="4" customFormat="1" ht="39" customHeight="1" thickBot="1" x14ac:dyDescent="0.25">
      <c r="A40" s="50" t="s">
        <v>9</v>
      </c>
      <c r="B40" s="51">
        <f>SUM(B8:B38)</f>
        <v>0</v>
      </c>
      <c r="C40" s="22"/>
      <c r="D40" s="41" t="s">
        <v>49</v>
      </c>
      <c r="E40" s="22"/>
      <c r="F40" s="22"/>
      <c r="G40" s="22"/>
      <c r="H40" s="33" t="s">
        <v>50</v>
      </c>
      <c r="I40" s="51">
        <f>SUM(I8:I38)</f>
        <v>0</v>
      </c>
    </row>
    <row r="41" spans="1:9" s="4" customFormat="1" ht="40.5" customHeight="1" thickBot="1" x14ac:dyDescent="0.25">
      <c r="A41" s="50" t="s">
        <v>51</v>
      </c>
      <c r="B41" s="51">
        <f>SUM(C8:C38)</f>
        <v>0</v>
      </c>
      <c r="C41" s="22"/>
      <c r="D41" s="41" t="s">
        <v>52</v>
      </c>
      <c r="E41" s="22"/>
      <c r="F41" s="22"/>
      <c r="G41" s="22"/>
      <c r="H41" s="22"/>
      <c r="I41" s="22"/>
    </row>
    <row r="42" spans="1:9" s="4" customFormat="1" ht="40.5" customHeight="1" thickBot="1" x14ac:dyDescent="0.25">
      <c r="A42" s="52" t="s">
        <v>11</v>
      </c>
      <c r="B42" s="51">
        <f>SUM(D8:D38)</f>
        <v>0</v>
      </c>
      <c r="C42" s="22"/>
      <c r="D42" s="42"/>
      <c r="E42" s="22"/>
      <c r="F42" s="22"/>
      <c r="G42" s="22"/>
      <c r="H42" s="22"/>
      <c r="I42" s="22"/>
    </row>
    <row r="43" spans="1:9" s="4" customFormat="1" ht="40.5" customHeight="1" thickBot="1" x14ac:dyDescent="0.25">
      <c r="A43" s="52" t="s">
        <v>12</v>
      </c>
      <c r="B43" s="51">
        <f>SUM(E8:E38)</f>
        <v>0</v>
      </c>
      <c r="C43" s="22"/>
      <c r="D43" s="41" t="s">
        <v>53</v>
      </c>
      <c r="E43" s="22"/>
      <c r="F43" s="22"/>
      <c r="G43" s="22"/>
      <c r="H43" s="22"/>
      <c r="I43" s="22"/>
    </row>
    <row r="44" spans="1:9" s="4" customFormat="1" ht="40.5" customHeight="1" thickBot="1" x14ac:dyDescent="0.25">
      <c r="A44" s="52" t="s">
        <v>13</v>
      </c>
      <c r="B44" s="51">
        <f>SUM(F8:F38)</f>
        <v>0</v>
      </c>
      <c r="C44" s="22"/>
      <c r="D44" s="53"/>
      <c r="E44" s="22"/>
      <c r="F44" s="22"/>
      <c r="G44" s="22"/>
      <c r="H44" s="22"/>
      <c r="I44" s="22"/>
    </row>
    <row r="45" spans="1:9" s="4" customFormat="1" ht="40.5" customHeight="1" thickBot="1" x14ac:dyDescent="0.25">
      <c r="A45" s="52" t="s">
        <v>14</v>
      </c>
      <c r="B45" s="51">
        <f>SUM(G8:G38)</f>
        <v>0</v>
      </c>
      <c r="C45" s="22"/>
      <c r="D45" s="90" t="str">
        <f>CONCATENATE("Note: Night duties, long days and weekend shifts are shared across a number of ",B3," ", H3, "s ", "and the run review period was not necessarily reflective of this")</f>
        <v>Note: Night duties, long days and weekend shifts are shared across a number of District Service Name House Officer / Registrars and the run review period was not necessarily reflective of this</v>
      </c>
      <c r="E45" s="91"/>
      <c r="F45" s="91"/>
      <c r="G45" s="91"/>
      <c r="H45" s="92"/>
      <c r="I45" s="22"/>
    </row>
    <row r="46" spans="1:9" s="4" customFormat="1" ht="40.5" customHeight="1" thickBot="1" x14ac:dyDescent="0.25">
      <c r="A46" s="52" t="s">
        <v>54</v>
      </c>
      <c r="B46" s="51">
        <f>SUM(H8:H38)</f>
        <v>0</v>
      </c>
      <c r="C46" s="22"/>
      <c r="D46" s="93" t="s">
        <v>55</v>
      </c>
      <c r="E46" s="94"/>
      <c r="F46" s="94"/>
      <c r="G46" s="94"/>
      <c r="H46" s="74"/>
      <c r="I46" s="22"/>
    </row>
    <row r="47" spans="1:9" s="4" customFormat="1" ht="22.5" customHeight="1" thickBot="1" x14ac:dyDescent="0.25">
      <c r="A47" s="54"/>
      <c r="B47" s="55"/>
      <c r="C47" s="22"/>
      <c r="D47" s="83" t="s">
        <v>56</v>
      </c>
      <c r="E47" s="84"/>
      <c r="F47" s="84"/>
      <c r="G47" s="84"/>
      <c r="H47" s="75"/>
      <c r="I47" s="22"/>
    </row>
    <row r="48" spans="1:9" ht="40.5" customHeight="1" thickBot="1" x14ac:dyDescent="0.3">
      <c r="A48" s="57" t="s">
        <v>57</v>
      </c>
      <c r="B48" s="58">
        <f>SUM(B40:B42)</f>
        <v>0</v>
      </c>
      <c r="C48" s="22"/>
      <c r="D48" s="95" t="str">
        <f>CONCATENATE("Total number of nights over ", H47, " week run")</f>
        <v>Total number of nights over  week run</v>
      </c>
      <c r="E48" s="96"/>
      <c r="F48" s="96"/>
      <c r="G48" s="96"/>
      <c r="H48" s="76"/>
      <c r="I48" s="59"/>
    </row>
    <row r="49" spans="1:9" ht="40.5" customHeight="1" thickBot="1" x14ac:dyDescent="0.3">
      <c r="A49" s="57" t="s">
        <v>58</v>
      </c>
      <c r="B49" s="58">
        <f>B48+B46</f>
        <v>0</v>
      </c>
      <c r="C49" s="22"/>
      <c r="D49" s="81" t="str">
        <f>CONCATENATE("Number of ", H3, "s contributing to night duty")</f>
        <v>Number of House Officer / Registrars contributing to night duty</v>
      </c>
      <c r="E49" s="82"/>
      <c r="F49" s="82"/>
      <c r="G49" s="82"/>
      <c r="H49" s="77"/>
    </row>
    <row r="50" spans="1:9" ht="40.5" customHeight="1" thickBot="1" x14ac:dyDescent="0.3">
      <c r="A50" s="50" t="s">
        <v>59</v>
      </c>
      <c r="B50" s="73">
        <v>0</v>
      </c>
      <c r="C50" s="60" t="s">
        <v>60</v>
      </c>
      <c r="D50" s="83" t="str">
        <f>CONCATENATE("Nights worked per ", H3, " per run")</f>
        <v>Nights worked per House Officer / Registrar per run</v>
      </c>
      <c r="E50" s="84"/>
      <c r="F50" s="84"/>
      <c r="G50" s="84"/>
      <c r="H50" s="56" t="e">
        <f>H48/H49</f>
        <v>#DIV/0!</v>
      </c>
      <c r="I50" s="59"/>
    </row>
    <row r="51" spans="1:9" ht="40.5" customHeight="1" thickBot="1" x14ac:dyDescent="0.3">
      <c r="A51" s="50" t="s">
        <v>61</v>
      </c>
      <c r="B51" s="73">
        <v>0</v>
      </c>
      <c r="C51" s="60"/>
      <c r="D51" s="83" t="s">
        <v>62</v>
      </c>
      <c r="E51" s="84"/>
      <c r="F51" s="84"/>
      <c r="G51" s="84"/>
      <c r="H51" s="75"/>
      <c r="I51" s="59"/>
    </row>
    <row r="52" spans="1:9" ht="40.5" customHeight="1" thickBot="1" x14ac:dyDescent="0.3">
      <c r="A52" s="50" t="s">
        <v>63</v>
      </c>
      <c r="B52" s="61">
        <f>(SUM(B43:B45)/40)</f>
        <v>0</v>
      </c>
      <c r="C52" s="60"/>
      <c r="D52" s="83" t="str">
        <f>CONCATENATE("Total number of hours of night duty per ", H47, " week run")</f>
        <v>Total number of hours of night duty per  week run</v>
      </c>
      <c r="E52" s="84"/>
      <c r="F52" s="84"/>
      <c r="G52" s="84"/>
      <c r="H52" s="56" t="e">
        <f>H51*H50</f>
        <v>#DIV/0!</v>
      </c>
      <c r="I52" s="59"/>
    </row>
    <row r="53" spans="1:9" ht="40.5" customHeight="1" thickBot="1" x14ac:dyDescent="0.3">
      <c r="A53" s="57" t="s">
        <v>64</v>
      </c>
      <c r="B53" s="58">
        <f>(B50*B51) - B52</f>
        <v>0</v>
      </c>
      <c r="C53" s="60"/>
      <c r="D53" s="85" t="str">
        <f>CONCATENATE("Average hours of night duty per week for each ", H3)</f>
        <v>Average hours of night duty per week for each House Officer / Registrar</v>
      </c>
      <c r="E53" s="86"/>
      <c r="F53" s="86"/>
      <c r="G53" s="86"/>
      <c r="H53" s="62" t="e">
        <f>H52/H47</f>
        <v>#DIV/0!</v>
      </c>
      <c r="I53" s="59"/>
    </row>
    <row r="54" spans="1:9" ht="21" customHeight="1" thickBot="1" x14ac:dyDescent="0.3">
      <c r="A54" s="63"/>
      <c r="B54" s="64"/>
      <c r="C54" s="60"/>
      <c r="D54" s="81" t="s">
        <v>65</v>
      </c>
      <c r="E54" s="82"/>
      <c r="F54" s="82"/>
      <c r="G54" s="82"/>
      <c r="H54" s="77"/>
      <c r="I54" s="59"/>
    </row>
    <row r="55" spans="1:9" ht="51" customHeight="1" thickBot="1" x14ac:dyDescent="0.3">
      <c r="A55" s="57" t="s">
        <v>66</v>
      </c>
      <c r="B55" s="65" t="e">
        <f>B48/B53</f>
        <v>#DIV/0!</v>
      </c>
      <c r="C55" s="59"/>
      <c r="D55" s="103" t="s">
        <v>67</v>
      </c>
      <c r="E55" s="104"/>
      <c r="F55" s="104"/>
      <c r="G55" s="104"/>
      <c r="H55" s="56">
        <f>B53</f>
        <v>0</v>
      </c>
      <c r="I55" s="59"/>
    </row>
    <row r="56" spans="1:9" ht="57.75" customHeight="1" thickBot="1" x14ac:dyDescent="0.3">
      <c r="A56" s="57" t="s">
        <v>68</v>
      </c>
      <c r="B56" s="65" t="e">
        <f>B49/B53</f>
        <v>#DIV/0!</v>
      </c>
      <c r="C56" s="59"/>
      <c r="D56" s="85" t="str">
        <f>CONCATENATE("Average hours of actual night duties worked per ", H3, " during review")</f>
        <v>Average hours of actual night duties worked per House Officer / Registrar during review</v>
      </c>
      <c r="E56" s="86"/>
      <c r="F56" s="86"/>
      <c r="G56" s="86"/>
      <c r="H56" s="62" t="e">
        <f>H54/H55</f>
        <v>#DIV/0!</v>
      </c>
      <c r="I56" s="59"/>
    </row>
    <row r="57" spans="1:9" ht="54.75" thickBot="1" x14ac:dyDescent="0.3">
      <c r="A57" s="57" t="s">
        <v>69</v>
      </c>
      <c r="B57" s="65" t="e">
        <f>B55+H57+H74</f>
        <v>#DIV/0!</v>
      </c>
      <c r="D57" s="108" t="s">
        <v>70</v>
      </c>
      <c r="E57" s="109"/>
      <c r="F57" s="109"/>
      <c r="G57" s="109"/>
      <c r="H57" s="66" t="e">
        <f>H53-H56</f>
        <v>#DIV/0!</v>
      </c>
    </row>
    <row r="58" spans="1:9" ht="18.75" thickBot="1" x14ac:dyDescent="0.3">
      <c r="D58" s="67"/>
      <c r="E58" s="67"/>
      <c r="F58" s="67"/>
      <c r="G58" s="67"/>
      <c r="H58" s="68"/>
    </row>
    <row r="59" spans="1:9" ht="39" customHeight="1" x14ac:dyDescent="0.25">
      <c r="D59" s="81" t="s">
        <v>55</v>
      </c>
      <c r="E59" s="82"/>
      <c r="F59" s="82"/>
      <c r="G59" s="82"/>
      <c r="H59" s="77"/>
    </row>
    <row r="60" spans="1:9" ht="39" customHeight="1" x14ac:dyDescent="0.25">
      <c r="D60" s="83" t="s">
        <v>56</v>
      </c>
      <c r="E60" s="84"/>
      <c r="F60" s="84"/>
      <c r="G60" s="84"/>
      <c r="H60" s="75"/>
    </row>
    <row r="61" spans="1:9" ht="39" customHeight="1" x14ac:dyDescent="0.25">
      <c r="D61" s="83" t="str">
        <f>CONCATENATE("Total number of weekday long days over ", H60, " week run")</f>
        <v>Total number of weekday long days over  week run</v>
      </c>
      <c r="E61" s="84"/>
      <c r="F61" s="84"/>
      <c r="G61" s="84"/>
      <c r="H61" s="75"/>
    </row>
    <row r="62" spans="1:9" ht="39" customHeight="1" thickBot="1" x14ac:dyDescent="0.3">
      <c r="D62" s="95" t="str">
        <f>CONCATENATE("Total number of weekend shifts over ",H60, " week run")</f>
        <v>Total number of weekend shifts over  week run</v>
      </c>
      <c r="E62" s="96"/>
      <c r="F62" s="96"/>
      <c r="G62" s="96"/>
      <c r="H62" s="76"/>
    </row>
    <row r="63" spans="1:9" ht="39" customHeight="1" thickBot="1" x14ac:dyDescent="0.3">
      <c r="D63" s="97" t="str">
        <f>CONCATENATE("Number of ", H3, "s contributing to weekday long days")</f>
        <v>Number of House Officer / Registrars contributing to weekday long days</v>
      </c>
      <c r="E63" s="98"/>
      <c r="F63" s="98"/>
      <c r="G63" s="99"/>
      <c r="H63" s="77"/>
    </row>
    <row r="64" spans="1:9" ht="39" customHeight="1" x14ac:dyDescent="0.25">
      <c r="D64" s="100" t="str">
        <f>CONCATENATE("Number of ", H3, "s contributing to weekend shifts")</f>
        <v>Number of House Officer / Registrars contributing to weekend shifts</v>
      </c>
      <c r="E64" s="101"/>
      <c r="F64" s="101"/>
      <c r="G64" s="102"/>
      <c r="H64" s="77"/>
    </row>
    <row r="65" spans="4:8" ht="39" customHeight="1" x14ac:dyDescent="0.25">
      <c r="D65" s="83" t="str">
        <f>CONCATENATE("Weekday long days worked per ", H3, " per run")</f>
        <v>Weekday long days worked per House Officer / Registrar per run</v>
      </c>
      <c r="E65" s="84"/>
      <c r="F65" s="84"/>
      <c r="G65" s="84"/>
      <c r="H65" s="56" t="e">
        <f>H61/H63</f>
        <v>#DIV/0!</v>
      </c>
    </row>
    <row r="66" spans="4:8" ht="39" customHeight="1" x14ac:dyDescent="0.25">
      <c r="D66" s="110" t="str">
        <f>CONCATENATE("Weekend shifts worked per ", H3, " per run")</f>
        <v>Weekend shifts worked per House Officer / Registrar per run</v>
      </c>
      <c r="E66" s="111"/>
      <c r="F66" s="111"/>
      <c r="G66" s="112"/>
      <c r="H66" s="56" t="e">
        <f>H62/H64</f>
        <v>#DIV/0!</v>
      </c>
    </row>
    <row r="67" spans="4:8" ht="39" customHeight="1" x14ac:dyDescent="0.25">
      <c r="D67" s="83" t="s">
        <v>71</v>
      </c>
      <c r="E67" s="84"/>
      <c r="F67" s="84"/>
      <c r="G67" s="84"/>
      <c r="H67" s="75"/>
    </row>
    <row r="68" spans="4:8" ht="39" customHeight="1" x14ac:dyDescent="0.25">
      <c r="D68" s="83" t="s">
        <v>72</v>
      </c>
      <c r="E68" s="84"/>
      <c r="F68" s="84"/>
      <c r="G68" s="84"/>
      <c r="H68" s="75"/>
    </row>
    <row r="69" spans="4:8" ht="39" customHeight="1" x14ac:dyDescent="0.25">
      <c r="D69" s="83" t="str">
        <f>CONCATENATE("Total number of hours of weekeday long day and weekend shifts per ", H3, " over ",H60," week run")</f>
        <v>Total number of hours of weekeday long day and weekend shifts per House Officer / Registrar over  week run</v>
      </c>
      <c r="E69" s="84"/>
      <c r="F69" s="84"/>
      <c r="G69" s="84"/>
      <c r="H69" s="56" t="e">
        <f>(H65*H67)+(H66*H68)</f>
        <v>#DIV/0!</v>
      </c>
    </row>
    <row r="70" spans="4:8" ht="39" customHeight="1" thickBot="1" x14ac:dyDescent="0.3">
      <c r="D70" s="85" t="str">
        <f>CONCATENATE("Average hours of long day and weekend shifts per week for each ", H3)</f>
        <v>Average hours of long day and weekend shifts per week for each House Officer / Registrar</v>
      </c>
      <c r="E70" s="86"/>
      <c r="F70" s="86"/>
      <c r="G70" s="86"/>
      <c r="H70" s="62" t="e">
        <f>H69/H60</f>
        <v>#DIV/0!</v>
      </c>
    </row>
    <row r="71" spans="4:8" ht="39" customHeight="1" x14ac:dyDescent="0.25">
      <c r="D71" s="81" t="str">
        <f>CONCATENATE("Actual hours of long day and weekend shifts worked over period of review for ",B3)</f>
        <v>Actual hours of long day and weekend shifts worked over period of review for District Service Name</v>
      </c>
      <c r="E71" s="82"/>
      <c r="F71" s="82"/>
      <c r="G71" s="82"/>
      <c r="H71" s="77"/>
    </row>
    <row r="72" spans="4:8" ht="39" customHeight="1" x14ac:dyDescent="0.25">
      <c r="D72" s="103" t="s">
        <v>67</v>
      </c>
      <c r="E72" s="104"/>
      <c r="F72" s="104"/>
      <c r="G72" s="104"/>
      <c r="H72" s="56">
        <f>B53</f>
        <v>0</v>
      </c>
    </row>
    <row r="73" spans="4:8" ht="39" customHeight="1" thickBot="1" x14ac:dyDescent="0.3">
      <c r="D73" s="85" t="str">
        <f>CONCATENATE("Average hours of actual long day or weekend shifts worked per ",H3," during review")</f>
        <v>Average hours of actual long day or weekend shifts worked per House Officer / Registrar during review</v>
      </c>
      <c r="E73" s="86"/>
      <c r="F73" s="86"/>
      <c r="G73" s="86"/>
      <c r="H73" s="62" t="e">
        <f>H71/H72</f>
        <v>#DIV/0!</v>
      </c>
    </row>
    <row r="74" spans="4:8" ht="39" customHeight="1" thickBot="1" x14ac:dyDescent="0.3">
      <c r="D74" s="108" t="s">
        <v>73</v>
      </c>
      <c r="E74" s="109"/>
      <c r="F74" s="109"/>
      <c r="G74" s="109"/>
      <c r="H74" s="66" t="e">
        <f>H70-H73</f>
        <v>#DIV/0!</v>
      </c>
    </row>
    <row r="75" spans="4:8" ht="39" customHeight="1" x14ac:dyDescent="0.25"/>
  </sheetData>
  <sheetProtection algorithmName="SHA-512" hashValue="aHP5MXc9rAO90PvAhftSVReCcvtMnbY9hVvJEvHoajIF9Q6TkLdfhq/uYP8cfr+akO+yRxjjPQTiGkpXq1avNA==" saltValue="DMMQ9aDsnPbSHedzKHfqJg==" spinCount="100000" sheet="1" objects="1" scenarios="1"/>
  <mergeCells count="31">
    <mergeCell ref="B3:D3"/>
    <mergeCell ref="D74:G74"/>
    <mergeCell ref="D70:G70"/>
    <mergeCell ref="D71:G71"/>
    <mergeCell ref="D72:G72"/>
    <mergeCell ref="D73:G73"/>
    <mergeCell ref="D66:G66"/>
    <mergeCell ref="D67:G67"/>
    <mergeCell ref="D68:G68"/>
    <mergeCell ref="D56:G56"/>
    <mergeCell ref="D57:G57"/>
    <mergeCell ref="D59:G59"/>
    <mergeCell ref="D60:G60"/>
    <mergeCell ref="D69:G69"/>
    <mergeCell ref="D61:G61"/>
    <mergeCell ref="D62:G62"/>
    <mergeCell ref="D63:G63"/>
    <mergeCell ref="D65:G65"/>
    <mergeCell ref="D64:G64"/>
    <mergeCell ref="D54:G54"/>
    <mergeCell ref="D55:G55"/>
    <mergeCell ref="B5:D5"/>
    <mergeCell ref="D45:H45"/>
    <mergeCell ref="D46:G46"/>
    <mergeCell ref="D47:G47"/>
    <mergeCell ref="D48:G48"/>
    <mergeCell ref="D49:G49"/>
    <mergeCell ref="D50:G50"/>
    <mergeCell ref="D51:G51"/>
    <mergeCell ref="D52:G52"/>
    <mergeCell ref="D53:G53"/>
  </mergeCells>
  <phoneticPr fontId="9" type="noConversion"/>
  <printOptions horizontalCentered="1"/>
  <pageMargins left="0" right="0" top="0.59055118110236227" bottom="0.19685039370078741" header="0.51181102362204722" footer="0.51181102362204722"/>
  <pageSetup paperSize="8" scale="46" orientation="portrait" r:id="rId1"/>
  <headerFooter alignWithMargins="0">
    <oddHeader xml:space="preserve">&amp;C
</oddHeader>
    <oddFooter>&amp;L&amp;"Arial,Italic"&amp;9Run Review Calculation Matrix&amp;C&amp;"Arial,Italic"&amp;9Version 2.0 Last Updated 12/06/2024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75"/>
  <sheetViews>
    <sheetView view="pageBreakPreview" zoomScale="70" zoomScaleNormal="100" zoomScaleSheetLayoutView="70" workbookViewId="0">
      <selection activeCell="B3" sqref="B3:D3"/>
    </sheetView>
  </sheetViews>
  <sheetFormatPr defaultRowHeight="18" x14ac:dyDescent="0.25"/>
  <cols>
    <col min="1" max="1" width="38.140625" customWidth="1"/>
    <col min="2" max="4" width="23.5703125" style="6" customWidth="1"/>
    <col min="5" max="6" width="15.85546875" style="6" customWidth="1"/>
    <col min="7" max="8" width="17.42578125" style="6" customWidth="1"/>
    <col min="9" max="9" width="18.42578125" style="6" customWidth="1"/>
    <col min="10" max="12" width="15.85546875" style="6" customWidth="1"/>
    <col min="13" max="14" width="9.140625" style="1"/>
  </cols>
  <sheetData>
    <row r="1" spans="1:14" s="2" customFormat="1" ht="28.5" customHeight="1" x14ac:dyDescent="0.2">
      <c r="A1" s="14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"/>
      <c r="N1" s="5"/>
    </row>
    <row r="2" spans="1:14" s="2" customFormat="1" ht="28.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</row>
    <row r="3" spans="1:14" s="4" customFormat="1" ht="49.5" customHeight="1" x14ac:dyDescent="0.2">
      <c r="A3" s="18" t="s">
        <v>1</v>
      </c>
      <c r="B3" s="113" t="str">
        <f>'Totals Calculation Matrix'!B3:D3</f>
        <v>District Service Name</v>
      </c>
      <c r="C3" s="115"/>
      <c r="D3" s="114"/>
      <c r="E3" s="22"/>
      <c r="F3" s="19"/>
      <c r="G3" s="39"/>
      <c r="H3" s="20"/>
      <c r="I3" s="21" t="s">
        <v>2</v>
      </c>
      <c r="J3" s="113" t="str">
        <f>'Totals Calculation Matrix'!H3</f>
        <v>House Officer / Registrar</v>
      </c>
      <c r="K3" s="114"/>
      <c r="L3" s="22"/>
      <c r="M3" s="3"/>
      <c r="N3" s="3"/>
    </row>
    <row r="4" spans="1:14" s="10" customFormat="1" ht="15.75" x14ac:dyDescent="0.2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</row>
    <row r="5" spans="1:14" s="2" customFormat="1" ht="90.75" customHeight="1" x14ac:dyDescent="0.2">
      <c r="A5" s="24" t="s">
        <v>75</v>
      </c>
      <c r="B5" s="119" t="str">
        <f>'Totals Calculation Matrix'!A16</f>
        <v>RMO 9</v>
      </c>
      <c r="C5" s="120"/>
      <c r="D5" s="120"/>
      <c r="E5" s="121"/>
      <c r="F5" s="25"/>
      <c r="G5" s="25"/>
      <c r="H5" s="25"/>
      <c r="I5" s="35" t="s">
        <v>4</v>
      </c>
      <c r="J5" s="113" t="str">
        <f>'Totals Calculation Matrix'!B5</f>
        <v>RMO Support to enter details from run description e.g.08:00 - 16:30 = 8 .5 hours/day</v>
      </c>
      <c r="K5" s="115"/>
      <c r="L5" s="114"/>
      <c r="M5" s="5"/>
      <c r="N5" s="5"/>
    </row>
    <row r="6" spans="1:14" s="12" customFormat="1" ht="15" customHeight="1" x14ac:dyDescent="0.2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1"/>
      <c r="N6" s="11"/>
    </row>
    <row r="7" spans="1:14" s="2" customFormat="1" ht="47.25" x14ac:dyDescent="0.2">
      <c r="A7" s="18" t="s">
        <v>76</v>
      </c>
      <c r="B7" s="21" t="s">
        <v>77</v>
      </c>
      <c r="C7" s="21" t="s">
        <v>78</v>
      </c>
      <c r="D7" s="21" t="s">
        <v>79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80</v>
      </c>
      <c r="M7" s="5"/>
      <c r="N7" s="5"/>
    </row>
    <row r="8" spans="1:14" s="4" customFormat="1" ht="27" customHeight="1" x14ac:dyDescent="0.2">
      <c r="A8" s="26" t="s">
        <v>81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N8" s="3"/>
    </row>
    <row r="9" spans="1:14" s="4" customFormat="1" ht="27" customHeight="1" x14ac:dyDescent="0.2">
      <c r="A9" s="28" t="s">
        <v>82</v>
      </c>
      <c r="B9" s="70" t="str">
        <f>'Totals Calculation Matrix'!H5</f>
        <v>Enter start date of run review e.g. 10/02/2020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3"/>
      <c r="N9" s="3"/>
    </row>
    <row r="10" spans="1:14" s="4" customFormat="1" ht="27" customHeight="1" x14ac:dyDescent="0.2">
      <c r="A10" s="28" t="s">
        <v>83</v>
      </c>
      <c r="B10" s="70" t="e">
        <f t="shared" ref="B10:B15" si="0">B9+1</f>
        <v>#VALUE!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"/>
      <c r="N10" s="3"/>
    </row>
    <row r="11" spans="1:14" s="4" customFormat="1" ht="27" customHeight="1" x14ac:dyDescent="0.2">
      <c r="A11" s="28" t="s">
        <v>84</v>
      </c>
      <c r="B11" s="70" t="e">
        <f t="shared" si="0"/>
        <v>#VALUE!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3"/>
      <c r="N11" s="3"/>
    </row>
    <row r="12" spans="1:14" s="4" customFormat="1" ht="27" customHeight="1" x14ac:dyDescent="0.2">
      <c r="A12" s="28" t="s">
        <v>85</v>
      </c>
      <c r="B12" s="70" t="e">
        <f t="shared" si="0"/>
        <v>#VALUE!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"/>
      <c r="N12" s="3"/>
    </row>
    <row r="13" spans="1:14" s="4" customFormat="1" ht="27" customHeight="1" x14ac:dyDescent="0.2">
      <c r="A13" s="28" t="s">
        <v>86</v>
      </c>
      <c r="B13" s="70" t="e">
        <f t="shared" si="0"/>
        <v>#VALUE!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"/>
      <c r="N13" s="3"/>
    </row>
    <row r="14" spans="1:14" s="4" customFormat="1" ht="27" customHeight="1" x14ac:dyDescent="0.2">
      <c r="A14" s="28" t="s">
        <v>87</v>
      </c>
      <c r="B14" s="70" t="e">
        <f t="shared" si="0"/>
        <v>#VALUE!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"/>
      <c r="N14" s="3"/>
    </row>
    <row r="15" spans="1:14" s="4" customFormat="1" ht="27" customHeight="1" x14ac:dyDescent="0.2">
      <c r="A15" s="28" t="s">
        <v>88</v>
      </c>
      <c r="B15" s="70" t="e">
        <f t="shared" si="0"/>
        <v>#VALUE!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"/>
      <c r="N15" s="3"/>
    </row>
    <row r="16" spans="1:14" s="16" customFormat="1" ht="27" customHeight="1" x14ac:dyDescent="0.2">
      <c r="A16" s="116" t="s">
        <v>89</v>
      </c>
      <c r="B16" s="117"/>
      <c r="C16" s="117"/>
      <c r="D16" s="118"/>
      <c r="E16" s="29">
        <f t="shared" ref="E16:L16" si="1">SUM(E9:E15)</f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15"/>
      <c r="N16" s="15"/>
    </row>
    <row r="17" spans="1:14" s="4" customFormat="1" ht="27" customHeight="1" x14ac:dyDescent="0.2">
      <c r="A17" s="26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"/>
      <c r="N17" s="3"/>
    </row>
    <row r="18" spans="1:14" s="4" customFormat="1" ht="27" customHeight="1" x14ac:dyDescent="0.2">
      <c r="A18" s="28" t="s">
        <v>82</v>
      </c>
      <c r="B18" s="70" t="e">
        <f>B15+1</f>
        <v>#VALUE!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3"/>
      <c r="N18" s="3"/>
    </row>
    <row r="19" spans="1:14" s="4" customFormat="1" ht="27" customHeight="1" x14ac:dyDescent="0.2">
      <c r="A19" s="28" t="s">
        <v>83</v>
      </c>
      <c r="B19" s="70" t="e">
        <f t="shared" ref="B19:B24" si="2">B18+1</f>
        <v>#VALUE!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"/>
      <c r="N19" s="3"/>
    </row>
    <row r="20" spans="1:14" s="4" customFormat="1" ht="27" customHeight="1" x14ac:dyDescent="0.2">
      <c r="A20" s="28" t="s">
        <v>84</v>
      </c>
      <c r="B20" s="70" t="e">
        <f t="shared" si="2"/>
        <v>#VALUE!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3"/>
      <c r="N20" s="3"/>
    </row>
    <row r="21" spans="1:14" s="4" customFormat="1" ht="27" customHeight="1" x14ac:dyDescent="0.2">
      <c r="A21" s="28" t="s">
        <v>85</v>
      </c>
      <c r="B21" s="70" t="e">
        <f t="shared" si="2"/>
        <v>#VALUE!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3"/>
      <c r="N21" s="3"/>
    </row>
    <row r="22" spans="1:14" s="4" customFormat="1" ht="27" customHeight="1" x14ac:dyDescent="0.2">
      <c r="A22" s="28" t="s">
        <v>86</v>
      </c>
      <c r="B22" s="70" t="e">
        <f t="shared" si="2"/>
        <v>#VALUE!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3"/>
      <c r="N22" s="3"/>
    </row>
    <row r="23" spans="1:14" s="4" customFormat="1" ht="27" customHeight="1" x14ac:dyDescent="0.2">
      <c r="A23" s="28" t="s">
        <v>87</v>
      </c>
      <c r="B23" s="70" t="e">
        <f t="shared" si="2"/>
        <v>#VALUE!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3"/>
      <c r="N23" s="3"/>
    </row>
    <row r="24" spans="1:14" s="4" customFormat="1" ht="27" customHeight="1" x14ac:dyDescent="0.2">
      <c r="A24" s="28" t="s">
        <v>88</v>
      </c>
      <c r="B24" s="70" t="e">
        <f t="shared" si="2"/>
        <v>#VALUE!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3"/>
      <c r="N24" s="3"/>
    </row>
    <row r="25" spans="1:14" s="16" customFormat="1" ht="27" customHeight="1" x14ac:dyDescent="0.2">
      <c r="A25" s="116" t="s">
        <v>91</v>
      </c>
      <c r="B25" s="117"/>
      <c r="C25" s="117"/>
      <c r="D25" s="118"/>
      <c r="E25" s="29">
        <f t="shared" ref="E25:L25" si="3">SUM(E18:E24)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15"/>
      <c r="N25" s="15"/>
    </row>
    <row r="26" spans="1:14" s="4" customFormat="1" ht="27" customHeight="1" x14ac:dyDescent="0.2">
      <c r="A26" s="26" t="s">
        <v>92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3"/>
      <c r="N26" s="3"/>
    </row>
    <row r="27" spans="1:14" s="4" customFormat="1" ht="27" customHeight="1" x14ac:dyDescent="0.2">
      <c r="A27" s="28" t="s">
        <v>82</v>
      </c>
      <c r="B27" s="70" t="e">
        <f>B24+1</f>
        <v>#VALUE!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3"/>
      <c r="N27" s="3"/>
    </row>
    <row r="28" spans="1:14" s="4" customFormat="1" ht="27" customHeight="1" x14ac:dyDescent="0.2">
      <c r="A28" s="28" t="s">
        <v>83</v>
      </c>
      <c r="B28" s="70" t="e">
        <f t="shared" ref="B28:B33" si="4">B27+1</f>
        <v>#VALUE!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3"/>
      <c r="N28" s="3"/>
    </row>
    <row r="29" spans="1:14" s="4" customFormat="1" ht="27" customHeight="1" x14ac:dyDescent="0.2">
      <c r="A29" s="28" t="s">
        <v>84</v>
      </c>
      <c r="B29" s="70" t="e">
        <f t="shared" si="4"/>
        <v>#VALUE!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3"/>
      <c r="N29" s="3"/>
    </row>
    <row r="30" spans="1:14" s="4" customFormat="1" ht="27" customHeight="1" x14ac:dyDescent="0.2">
      <c r="A30" s="28" t="s">
        <v>85</v>
      </c>
      <c r="B30" s="70" t="e">
        <f t="shared" si="4"/>
        <v>#VALUE!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3"/>
      <c r="N30" s="3"/>
    </row>
    <row r="31" spans="1:14" s="4" customFormat="1" ht="27" customHeight="1" x14ac:dyDescent="0.2">
      <c r="A31" s="28" t="s">
        <v>86</v>
      </c>
      <c r="B31" s="70" t="e">
        <f t="shared" si="4"/>
        <v>#VALUE!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"/>
      <c r="N31" s="3"/>
    </row>
    <row r="32" spans="1:14" s="4" customFormat="1" ht="27" customHeight="1" x14ac:dyDescent="0.2">
      <c r="A32" s="28" t="s">
        <v>87</v>
      </c>
      <c r="B32" s="70" t="e">
        <f t="shared" si="4"/>
        <v>#VALUE!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3"/>
      <c r="N32" s="3"/>
    </row>
    <row r="33" spans="1:14" s="4" customFormat="1" ht="27" customHeight="1" x14ac:dyDescent="0.2">
      <c r="A33" s="28" t="s">
        <v>88</v>
      </c>
      <c r="B33" s="70" t="e">
        <f t="shared" si="4"/>
        <v>#VALUE!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"/>
      <c r="N33" s="3"/>
    </row>
    <row r="34" spans="1:14" s="16" customFormat="1" ht="27" customHeight="1" x14ac:dyDescent="0.2">
      <c r="A34" s="116" t="s">
        <v>93</v>
      </c>
      <c r="B34" s="117"/>
      <c r="C34" s="117"/>
      <c r="D34" s="118"/>
      <c r="E34" s="29">
        <f t="shared" ref="E34:L34" si="5">SUM(E27:E33)</f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15"/>
      <c r="N34" s="15"/>
    </row>
    <row r="35" spans="1:14" s="4" customFormat="1" ht="27" customHeight="1" x14ac:dyDescent="0.2">
      <c r="A35" s="26" t="s">
        <v>94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"/>
      <c r="N35" s="3"/>
    </row>
    <row r="36" spans="1:14" s="4" customFormat="1" ht="27" customHeight="1" x14ac:dyDescent="0.2">
      <c r="A36" s="28" t="s">
        <v>82</v>
      </c>
      <c r="B36" s="70" t="e">
        <f>B33+1</f>
        <v>#VALUE!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3"/>
      <c r="N36" s="3"/>
    </row>
    <row r="37" spans="1:14" s="4" customFormat="1" ht="27" customHeight="1" x14ac:dyDescent="0.2">
      <c r="A37" s="28" t="s">
        <v>83</v>
      </c>
      <c r="B37" s="70" t="e">
        <f t="shared" ref="B37:B42" si="6">B36+1</f>
        <v>#VALUE!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3"/>
      <c r="N37" s="3"/>
    </row>
    <row r="38" spans="1:14" s="4" customFormat="1" ht="27" customHeight="1" x14ac:dyDescent="0.2">
      <c r="A38" s="28" t="s">
        <v>84</v>
      </c>
      <c r="B38" s="70" t="e">
        <f t="shared" si="6"/>
        <v>#VALUE!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3"/>
      <c r="N38" s="3"/>
    </row>
    <row r="39" spans="1:14" s="4" customFormat="1" ht="27" customHeight="1" x14ac:dyDescent="0.2">
      <c r="A39" s="28" t="s">
        <v>85</v>
      </c>
      <c r="B39" s="70" t="e">
        <f t="shared" si="6"/>
        <v>#VALUE!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3"/>
      <c r="N39" s="3"/>
    </row>
    <row r="40" spans="1:14" s="4" customFormat="1" ht="27" customHeight="1" x14ac:dyDescent="0.2">
      <c r="A40" s="28" t="s">
        <v>86</v>
      </c>
      <c r="B40" s="70" t="e">
        <f t="shared" si="6"/>
        <v>#VALUE!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3"/>
      <c r="N40" s="3"/>
    </row>
    <row r="41" spans="1:14" s="4" customFormat="1" ht="27" customHeight="1" x14ac:dyDescent="0.2">
      <c r="A41" s="28" t="s">
        <v>87</v>
      </c>
      <c r="B41" s="70" t="e">
        <f t="shared" si="6"/>
        <v>#VALUE!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"/>
      <c r="N41" s="3"/>
    </row>
    <row r="42" spans="1:14" s="4" customFormat="1" ht="27" customHeight="1" x14ac:dyDescent="0.2">
      <c r="A42" s="28" t="s">
        <v>88</v>
      </c>
      <c r="B42" s="70" t="e">
        <f t="shared" si="6"/>
        <v>#VALUE!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3"/>
      <c r="N42" s="3"/>
    </row>
    <row r="43" spans="1:14" s="16" customFormat="1" ht="27" customHeight="1" x14ac:dyDescent="0.2">
      <c r="A43" s="116" t="s">
        <v>95</v>
      </c>
      <c r="B43" s="117"/>
      <c r="C43" s="117"/>
      <c r="D43" s="118"/>
      <c r="E43" s="29">
        <f t="shared" ref="E43:L43" si="7">SUM(E36:E42)</f>
        <v>0</v>
      </c>
      <c r="F43" s="29">
        <f t="shared" si="7"/>
        <v>0</v>
      </c>
      <c r="G43" s="29">
        <f t="shared" si="7"/>
        <v>0</v>
      </c>
      <c r="H43" s="29">
        <f t="shared" si="7"/>
        <v>0</v>
      </c>
      <c r="I43" s="29">
        <f t="shared" si="7"/>
        <v>0</v>
      </c>
      <c r="J43" s="29">
        <f t="shared" si="7"/>
        <v>0</v>
      </c>
      <c r="K43" s="29">
        <f t="shared" si="7"/>
        <v>0</v>
      </c>
      <c r="L43" s="29">
        <f t="shared" si="7"/>
        <v>0</v>
      </c>
      <c r="M43" s="15"/>
      <c r="N43" s="15"/>
    </row>
    <row r="44" spans="1:14" s="4" customFormat="1" ht="27" customHeight="1" x14ac:dyDescent="0.2">
      <c r="A44" s="26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3"/>
      <c r="N44" s="3"/>
    </row>
    <row r="45" spans="1:14" s="4" customFormat="1" ht="27" customHeight="1" x14ac:dyDescent="0.2">
      <c r="A45" s="28" t="s">
        <v>82</v>
      </c>
      <c r="B45" s="70" t="e">
        <f>B42+1</f>
        <v>#VALUE!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3"/>
      <c r="N45" s="3"/>
    </row>
    <row r="46" spans="1:14" s="4" customFormat="1" ht="27" customHeight="1" x14ac:dyDescent="0.2">
      <c r="A46" s="28" t="s">
        <v>83</v>
      </c>
      <c r="B46" s="70" t="e">
        <f t="shared" ref="B46:B51" si="8">B45+1</f>
        <v>#VALUE!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3"/>
      <c r="N46" s="3"/>
    </row>
    <row r="47" spans="1:14" s="4" customFormat="1" ht="27" customHeight="1" x14ac:dyDescent="0.2">
      <c r="A47" s="28" t="s">
        <v>84</v>
      </c>
      <c r="B47" s="70" t="e">
        <f t="shared" si="8"/>
        <v>#VALUE!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3"/>
      <c r="N47" s="3"/>
    </row>
    <row r="48" spans="1:14" s="4" customFormat="1" ht="27" customHeight="1" x14ac:dyDescent="0.2">
      <c r="A48" s="28" t="s">
        <v>85</v>
      </c>
      <c r="B48" s="70" t="e">
        <f t="shared" si="8"/>
        <v>#VALUE!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3"/>
      <c r="N48" s="3"/>
    </row>
    <row r="49" spans="1:14" s="4" customFormat="1" ht="27" customHeight="1" x14ac:dyDescent="0.2">
      <c r="A49" s="28" t="s">
        <v>86</v>
      </c>
      <c r="B49" s="70" t="e">
        <f t="shared" si="8"/>
        <v>#VALUE!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3"/>
      <c r="N49" s="3"/>
    </row>
    <row r="50" spans="1:14" s="4" customFormat="1" ht="27" customHeight="1" x14ac:dyDescent="0.2">
      <c r="A50" s="28" t="s">
        <v>87</v>
      </c>
      <c r="B50" s="70" t="e">
        <f t="shared" si="8"/>
        <v>#VALUE!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3"/>
      <c r="N50" s="3"/>
    </row>
    <row r="51" spans="1:14" s="4" customFormat="1" ht="27" customHeight="1" x14ac:dyDescent="0.2">
      <c r="A51" s="28" t="s">
        <v>88</v>
      </c>
      <c r="B51" s="70" t="e">
        <f t="shared" si="8"/>
        <v>#VALUE!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3"/>
      <c r="N51" s="3"/>
    </row>
    <row r="52" spans="1:14" s="16" customFormat="1" ht="27" customHeight="1" x14ac:dyDescent="0.2">
      <c r="A52" s="116" t="s">
        <v>97</v>
      </c>
      <c r="B52" s="117"/>
      <c r="C52" s="117"/>
      <c r="D52" s="118"/>
      <c r="E52" s="29">
        <f t="shared" ref="E52:L52" si="9">SUM(E45:E51)</f>
        <v>0</v>
      </c>
      <c r="F52" s="29">
        <f t="shared" si="9"/>
        <v>0</v>
      </c>
      <c r="G52" s="29">
        <f t="shared" si="9"/>
        <v>0</v>
      </c>
      <c r="H52" s="29">
        <f t="shared" si="9"/>
        <v>0</v>
      </c>
      <c r="I52" s="29">
        <f t="shared" si="9"/>
        <v>0</v>
      </c>
      <c r="J52" s="29">
        <f t="shared" si="9"/>
        <v>0</v>
      </c>
      <c r="K52" s="29">
        <f t="shared" si="9"/>
        <v>0</v>
      </c>
      <c r="L52" s="29">
        <f t="shared" si="9"/>
        <v>0</v>
      </c>
      <c r="M52" s="15"/>
      <c r="N52" s="15"/>
    </row>
    <row r="53" spans="1:14" s="4" customFormat="1" ht="27" customHeight="1" x14ac:dyDescent="0.2">
      <c r="A53" s="26" t="s">
        <v>98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3"/>
      <c r="N53" s="3"/>
    </row>
    <row r="54" spans="1:14" s="4" customFormat="1" ht="27" customHeight="1" x14ac:dyDescent="0.2">
      <c r="A54" s="28" t="s">
        <v>82</v>
      </c>
      <c r="B54" s="70" t="e">
        <f>B51+1</f>
        <v>#VALUE!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3"/>
      <c r="N54" s="3"/>
    </row>
    <row r="55" spans="1:14" s="4" customFormat="1" ht="27" customHeight="1" x14ac:dyDescent="0.2">
      <c r="A55" s="28" t="s">
        <v>83</v>
      </c>
      <c r="B55" s="70" t="e">
        <f t="shared" ref="B55:B60" si="10">B54+1</f>
        <v>#VALUE!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3"/>
      <c r="N55" s="3"/>
    </row>
    <row r="56" spans="1:14" s="4" customFormat="1" ht="27" customHeight="1" x14ac:dyDescent="0.2">
      <c r="A56" s="28" t="s">
        <v>84</v>
      </c>
      <c r="B56" s="70" t="e">
        <f t="shared" si="10"/>
        <v>#VALUE!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3"/>
      <c r="N56" s="3"/>
    </row>
    <row r="57" spans="1:14" s="4" customFormat="1" ht="27" customHeight="1" x14ac:dyDescent="0.2">
      <c r="A57" s="28" t="s">
        <v>85</v>
      </c>
      <c r="B57" s="70" t="e">
        <f t="shared" si="10"/>
        <v>#VALUE!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3"/>
      <c r="N57" s="3"/>
    </row>
    <row r="58" spans="1:14" s="4" customFormat="1" ht="27" customHeight="1" x14ac:dyDescent="0.2">
      <c r="A58" s="28" t="s">
        <v>86</v>
      </c>
      <c r="B58" s="70" t="e">
        <f t="shared" si="10"/>
        <v>#VALUE!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3"/>
      <c r="N58" s="3"/>
    </row>
    <row r="59" spans="1:14" s="4" customFormat="1" ht="27" customHeight="1" x14ac:dyDescent="0.2">
      <c r="A59" s="28" t="s">
        <v>87</v>
      </c>
      <c r="B59" s="70" t="e">
        <f t="shared" si="10"/>
        <v>#VALUE!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"/>
      <c r="N59" s="3"/>
    </row>
    <row r="60" spans="1:14" s="4" customFormat="1" ht="27" customHeight="1" x14ac:dyDescent="0.2">
      <c r="A60" s="28" t="s">
        <v>88</v>
      </c>
      <c r="B60" s="70" t="e">
        <f t="shared" si="10"/>
        <v>#VALUE!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3"/>
      <c r="N60" s="3"/>
    </row>
    <row r="61" spans="1:14" s="16" customFormat="1" ht="27" customHeight="1" x14ac:dyDescent="0.2">
      <c r="A61" s="116" t="s">
        <v>99</v>
      </c>
      <c r="B61" s="117"/>
      <c r="C61" s="117"/>
      <c r="D61" s="118"/>
      <c r="E61" s="29">
        <f t="shared" ref="E61:L61" si="11">SUM(E54:E60)</f>
        <v>0</v>
      </c>
      <c r="F61" s="29">
        <f t="shared" si="11"/>
        <v>0</v>
      </c>
      <c r="G61" s="29">
        <f t="shared" si="11"/>
        <v>0</v>
      </c>
      <c r="H61" s="29">
        <f t="shared" si="11"/>
        <v>0</v>
      </c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15"/>
      <c r="N61" s="15"/>
    </row>
    <row r="62" spans="1:14" s="13" customFormat="1" ht="27" customHeight="1" x14ac:dyDescent="0.2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17"/>
      <c r="N62" s="17"/>
    </row>
    <row r="63" spans="1:14" s="13" customFormat="1" ht="27" customHeight="1" x14ac:dyDescent="0.2">
      <c r="A63" s="23" t="s">
        <v>100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17"/>
      <c r="N63" s="17"/>
    </row>
    <row r="64" spans="1:14" s="13" customFormat="1" ht="27" customHeight="1" thickBot="1" x14ac:dyDescent="0.3">
      <c r="A64" s="30"/>
      <c r="B64" s="31"/>
      <c r="C64" s="31"/>
      <c r="D64" s="40" t="s">
        <v>48</v>
      </c>
      <c r="E64" s="31"/>
      <c r="F64" s="31"/>
      <c r="G64" s="31"/>
      <c r="H64" s="31"/>
      <c r="I64" s="31"/>
      <c r="J64" s="31"/>
      <c r="K64" s="31"/>
      <c r="L64" s="31"/>
      <c r="M64" s="17"/>
      <c r="N64" s="17"/>
    </row>
    <row r="65" spans="1:14" s="10" customFormat="1" ht="42" customHeight="1" thickBot="1" x14ac:dyDescent="0.25">
      <c r="A65" s="32" t="s">
        <v>9</v>
      </c>
      <c r="B65" s="37">
        <f>SUM(E16+E25+E34+E43+E52+E61)</f>
        <v>0</v>
      </c>
      <c r="C65" s="22"/>
      <c r="D65" s="41" t="s">
        <v>49</v>
      </c>
      <c r="E65" s="22"/>
      <c r="F65" s="22"/>
      <c r="G65" s="22"/>
      <c r="H65" s="22"/>
      <c r="I65" s="22"/>
      <c r="J65" s="22"/>
      <c r="K65" s="22"/>
      <c r="L65" s="22"/>
      <c r="M65" s="9"/>
      <c r="N65" s="9"/>
    </row>
    <row r="66" spans="1:14" s="10" customFormat="1" ht="42" customHeight="1" thickBot="1" x14ac:dyDescent="0.25">
      <c r="A66" s="32" t="s">
        <v>51</v>
      </c>
      <c r="B66" s="37">
        <f>SUM(F16+F25+F34+F43+F52+F61)</f>
        <v>0</v>
      </c>
      <c r="C66" s="22"/>
      <c r="D66" s="41" t="s">
        <v>52</v>
      </c>
      <c r="E66" s="22"/>
      <c r="F66" s="22"/>
      <c r="G66" s="22"/>
      <c r="H66" s="22"/>
      <c r="I66" s="22"/>
      <c r="J66" s="22"/>
      <c r="K66" s="22"/>
      <c r="L66" s="22"/>
      <c r="M66" s="9"/>
      <c r="N66" s="9"/>
    </row>
    <row r="67" spans="1:14" s="10" customFormat="1" ht="42" customHeight="1" thickBot="1" x14ac:dyDescent="0.25">
      <c r="A67" s="34" t="s">
        <v>11</v>
      </c>
      <c r="B67" s="37">
        <f>SUM(G16+G25+G34+G43+G52+G61)</f>
        <v>0</v>
      </c>
      <c r="C67" s="22"/>
      <c r="D67" s="42"/>
      <c r="E67" s="22"/>
      <c r="F67" s="22"/>
      <c r="G67" s="22"/>
      <c r="H67" s="22"/>
      <c r="I67" s="22"/>
      <c r="J67" s="22"/>
      <c r="K67" s="22"/>
      <c r="L67" s="22"/>
      <c r="M67" s="9"/>
      <c r="N67" s="9"/>
    </row>
    <row r="68" spans="1:14" s="10" customFormat="1" ht="42" customHeight="1" thickBot="1" x14ac:dyDescent="0.25">
      <c r="A68" s="34" t="s">
        <v>12</v>
      </c>
      <c r="B68" s="37">
        <f>SUM(H16+H25+H34+H43+H52+H61)</f>
        <v>0</v>
      </c>
      <c r="C68" s="22"/>
      <c r="D68" s="41" t="s">
        <v>53</v>
      </c>
      <c r="E68" s="22"/>
      <c r="F68" s="22"/>
      <c r="G68" s="22"/>
      <c r="H68" s="22"/>
      <c r="I68" s="22"/>
      <c r="J68" s="22"/>
      <c r="K68" s="22"/>
      <c r="L68" s="22"/>
      <c r="M68" s="9"/>
      <c r="N68" s="9"/>
    </row>
    <row r="69" spans="1:14" s="10" customFormat="1" ht="42" customHeight="1" thickBot="1" x14ac:dyDescent="0.25">
      <c r="A69" s="34" t="s">
        <v>13</v>
      </c>
      <c r="B69" s="37">
        <f>SUM(I16+I25+I34+I43+I52+I61)</f>
        <v>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9"/>
      <c r="N69" s="9"/>
    </row>
    <row r="70" spans="1:14" s="10" customFormat="1" ht="42" customHeight="1" thickBot="1" x14ac:dyDescent="0.25">
      <c r="A70" s="34" t="s">
        <v>14</v>
      </c>
      <c r="B70" s="37">
        <f>SUM(J16+J25+J34+J43+J52+J61)</f>
        <v>0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9"/>
      <c r="N70" s="9"/>
    </row>
    <row r="71" spans="1:14" s="10" customFormat="1" ht="42" customHeight="1" thickBot="1" x14ac:dyDescent="0.25">
      <c r="A71" s="34" t="s">
        <v>54</v>
      </c>
      <c r="B71" s="37">
        <f>SUM(K16+K25+K34+K43+K52+K61)</f>
        <v>0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9"/>
      <c r="N71" s="9"/>
    </row>
    <row r="72" spans="1:14" s="10" customFormat="1" ht="15" customHeight="1" thickBot="1" x14ac:dyDescent="0.25">
      <c r="A72" s="34"/>
      <c r="B72" s="3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9"/>
      <c r="N72" s="9"/>
    </row>
    <row r="73" spans="1:14" s="9" customFormat="1" ht="40.5" customHeight="1" thickBot="1" x14ac:dyDescent="0.25">
      <c r="A73" s="36" t="s">
        <v>102</v>
      </c>
      <c r="B73" s="38">
        <f>SUM(B65:B67)</f>
        <v>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4" s="9" customFormat="1" ht="45" customHeight="1" thickBot="1" x14ac:dyDescent="0.25">
      <c r="A74" s="36" t="s">
        <v>103</v>
      </c>
      <c r="B74" s="38">
        <f>SUM(B65:B67)+B71</f>
        <v>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4" ht="27" customHeight="1" x14ac:dyDescent="0.25"/>
  </sheetData>
  <sheetProtection password="C3FC" sheet="1" objects="1" scenarios="1"/>
  <mergeCells count="10">
    <mergeCell ref="B3:D3"/>
    <mergeCell ref="J3:K3"/>
    <mergeCell ref="A43:D43"/>
    <mergeCell ref="A52:D52"/>
    <mergeCell ref="A61:D61"/>
    <mergeCell ref="J5:L5"/>
    <mergeCell ref="A16:D16"/>
    <mergeCell ref="A25:D25"/>
    <mergeCell ref="A34:D34"/>
    <mergeCell ref="B5:E5"/>
  </mergeCells>
  <phoneticPr fontId="9" type="noConversion"/>
  <printOptions horizontalCentered="1"/>
  <pageMargins left="0" right="0" top="0.59055118110236227" bottom="0.19685039370078741" header="0.51181102362204722" footer="0.51181102362204722"/>
  <pageSetup paperSize="8" scale="5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75"/>
  <sheetViews>
    <sheetView view="pageBreakPreview" zoomScale="70" zoomScaleNormal="100" zoomScaleSheetLayoutView="70" workbookViewId="0">
      <selection activeCell="B3" sqref="B3:D3"/>
    </sheetView>
  </sheetViews>
  <sheetFormatPr defaultRowHeight="18" x14ac:dyDescent="0.25"/>
  <cols>
    <col min="1" max="1" width="38.140625" customWidth="1"/>
    <col min="2" max="4" width="23.5703125" style="6" customWidth="1"/>
    <col min="5" max="6" width="15.85546875" style="6" customWidth="1"/>
    <col min="7" max="8" width="17.42578125" style="6" customWidth="1"/>
    <col min="9" max="9" width="18.42578125" style="6" customWidth="1"/>
    <col min="10" max="12" width="15.85546875" style="6" customWidth="1"/>
    <col min="13" max="14" width="9.140625" style="1"/>
  </cols>
  <sheetData>
    <row r="1" spans="1:14" s="2" customFormat="1" ht="28.5" customHeight="1" x14ac:dyDescent="0.2">
      <c r="A1" s="79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"/>
      <c r="N1" s="5"/>
    </row>
    <row r="2" spans="1:14" s="2" customFormat="1" ht="28.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</row>
    <row r="3" spans="1:14" s="4" customFormat="1" ht="49.5" customHeight="1" x14ac:dyDescent="0.2">
      <c r="A3" s="18" t="s">
        <v>1</v>
      </c>
      <c r="B3" s="113" t="str">
        <f>'Totals Calculation Matrix'!B3:D3</f>
        <v>District Service Name</v>
      </c>
      <c r="C3" s="115"/>
      <c r="D3" s="114"/>
      <c r="E3" s="22"/>
      <c r="F3" s="19"/>
      <c r="G3" s="39"/>
      <c r="H3" s="20"/>
      <c r="I3" s="21" t="s">
        <v>2</v>
      </c>
      <c r="J3" s="113" t="str">
        <f>'Totals Calculation Matrix'!H3</f>
        <v>House Officer / Registrar</v>
      </c>
      <c r="K3" s="114"/>
      <c r="L3" s="22"/>
      <c r="M3" s="3"/>
      <c r="N3" s="3"/>
    </row>
    <row r="4" spans="1:14" s="10" customFormat="1" ht="15.75" x14ac:dyDescent="0.2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</row>
    <row r="5" spans="1:14" s="2" customFormat="1" ht="90.75" customHeight="1" x14ac:dyDescent="0.2">
      <c r="A5" s="24" t="s">
        <v>75</v>
      </c>
      <c r="B5" s="119" t="str">
        <f>'Totals Calculation Matrix'!A17</f>
        <v>RMO 10</v>
      </c>
      <c r="C5" s="120"/>
      <c r="D5" s="120"/>
      <c r="E5" s="121"/>
      <c r="F5" s="25"/>
      <c r="G5" s="25"/>
      <c r="H5" s="25"/>
      <c r="I5" s="35" t="s">
        <v>4</v>
      </c>
      <c r="J5" s="113" t="str">
        <f>'Totals Calculation Matrix'!B5</f>
        <v>RMO Support to enter details from run description e.g.08:00 - 16:30 = 8 .5 hours/day</v>
      </c>
      <c r="K5" s="115"/>
      <c r="L5" s="114"/>
      <c r="M5" s="5"/>
      <c r="N5" s="5"/>
    </row>
    <row r="6" spans="1:14" s="12" customFormat="1" ht="15" customHeight="1" x14ac:dyDescent="0.2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1"/>
      <c r="N6" s="11"/>
    </row>
    <row r="7" spans="1:14" s="2" customFormat="1" ht="47.25" x14ac:dyDescent="0.2">
      <c r="A7" s="18" t="s">
        <v>76</v>
      </c>
      <c r="B7" s="21" t="s">
        <v>77</v>
      </c>
      <c r="C7" s="21" t="s">
        <v>78</v>
      </c>
      <c r="D7" s="21" t="s">
        <v>79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80</v>
      </c>
      <c r="M7" s="5"/>
      <c r="N7" s="5"/>
    </row>
    <row r="8" spans="1:14" s="4" customFormat="1" ht="27" customHeight="1" x14ac:dyDescent="0.2">
      <c r="A8" s="26" t="s">
        <v>81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N8" s="3"/>
    </row>
    <row r="9" spans="1:14" s="4" customFormat="1" ht="27" customHeight="1" x14ac:dyDescent="0.2">
      <c r="A9" s="28" t="s">
        <v>82</v>
      </c>
      <c r="B9" s="70" t="str">
        <f>'Totals Calculation Matrix'!H5</f>
        <v>Enter start date of run review e.g. 10/02/2020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3"/>
      <c r="N9" s="3"/>
    </row>
    <row r="10" spans="1:14" s="4" customFormat="1" ht="27" customHeight="1" x14ac:dyDescent="0.2">
      <c r="A10" s="28" t="s">
        <v>83</v>
      </c>
      <c r="B10" s="70" t="e">
        <f t="shared" ref="B10:B15" si="0">B9+1</f>
        <v>#VALUE!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"/>
      <c r="N10" s="3"/>
    </row>
    <row r="11" spans="1:14" s="4" customFormat="1" ht="27" customHeight="1" x14ac:dyDescent="0.2">
      <c r="A11" s="28" t="s">
        <v>84</v>
      </c>
      <c r="B11" s="70" t="e">
        <f t="shared" si="0"/>
        <v>#VALUE!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3"/>
      <c r="N11" s="3"/>
    </row>
    <row r="12" spans="1:14" s="4" customFormat="1" ht="27" customHeight="1" x14ac:dyDescent="0.2">
      <c r="A12" s="28" t="s">
        <v>85</v>
      </c>
      <c r="B12" s="70" t="e">
        <f t="shared" si="0"/>
        <v>#VALUE!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"/>
      <c r="N12" s="3"/>
    </row>
    <row r="13" spans="1:14" s="4" customFormat="1" ht="27" customHeight="1" x14ac:dyDescent="0.2">
      <c r="A13" s="28" t="s">
        <v>86</v>
      </c>
      <c r="B13" s="70" t="e">
        <f t="shared" si="0"/>
        <v>#VALUE!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"/>
      <c r="N13" s="3"/>
    </row>
    <row r="14" spans="1:14" s="4" customFormat="1" ht="27" customHeight="1" x14ac:dyDescent="0.2">
      <c r="A14" s="28" t="s">
        <v>87</v>
      </c>
      <c r="B14" s="70" t="e">
        <f t="shared" si="0"/>
        <v>#VALUE!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"/>
      <c r="N14" s="3"/>
    </row>
    <row r="15" spans="1:14" s="4" customFormat="1" ht="27" customHeight="1" x14ac:dyDescent="0.2">
      <c r="A15" s="28" t="s">
        <v>88</v>
      </c>
      <c r="B15" s="70" t="e">
        <f t="shared" si="0"/>
        <v>#VALUE!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"/>
      <c r="N15" s="3"/>
    </row>
    <row r="16" spans="1:14" s="16" customFormat="1" ht="27" customHeight="1" x14ac:dyDescent="0.2">
      <c r="A16" s="116" t="s">
        <v>89</v>
      </c>
      <c r="B16" s="117"/>
      <c r="C16" s="117"/>
      <c r="D16" s="118"/>
      <c r="E16" s="29">
        <f t="shared" ref="E16:L16" si="1">SUM(E9:E15)</f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15"/>
      <c r="N16" s="15"/>
    </row>
    <row r="17" spans="1:14" s="4" customFormat="1" ht="27" customHeight="1" x14ac:dyDescent="0.2">
      <c r="A17" s="26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"/>
      <c r="N17" s="3"/>
    </row>
    <row r="18" spans="1:14" s="4" customFormat="1" ht="27" customHeight="1" x14ac:dyDescent="0.2">
      <c r="A18" s="28" t="s">
        <v>82</v>
      </c>
      <c r="B18" s="70" t="e">
        <f>B15+1</f>
        <v>#VALUE!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3"/>
      <c r="N18" s="3"/>
    </row>
    <row r="19" spans="1:14" s="4" customFormat="1" ht="27" customHeight="1" x14ac:dyDescent="0.2">
      <c r="A19" s="28" t="s">
        <v>83</v>
      </c>
      <c r="B19" s="70" t="e">
        <f t="shared" ref="B19:B24" si="2">B18+1</f>
        <v>#VALUE!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"/>
      <c r="N19" s="3"/>
    </row>
    <row r="20" spans="1:14" s="4" customFormat="1" ht="27" customHeight="1" x14ac:dyDescent="0.2">
      <c r="A20" s="28" t="s">
        <v>84</v>
      </c>
      <c r="B20" s="70" t="e">
        <f t="shared" si="2"/>
        <v>#VALUE!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3"/>
      <c r="N20" s="3"/>
    </row>
    <row r="21" spans="1:14" s="4" customFormat="1" ht="27" customHeight="1" x14ac:dyDescent="0.2">
      <c r="A21" s="28" t="s">
        <v>85</v>
      </c>
      <c r="B21" s="70" t="e">
        <f t="shared" si="2"/>
        <v>#VALUE!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3"/>
      <c r="N21" s="3"/>
    </row>
    <row r="22" spans="1:14" s="4" customFormat="1" ht="27" customHeight="1" x14ac:dyDescent="0.2">
      <c r="A22" s="28" t="s">
        <v>86</v>
      </c>
      <c r="B22" s="70" t="e">
        <f t="shared" si="2"/>
        <v>#VALUE!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3"/>
      <c r="N22" s="3"/>
    </row>
    <row r="23" spans="1:14" s="4" customFormat="1" ht="27" customHeight="1" x14ac:dyDescent="0.2">
      <c r="A23" s="28" t="s">
        <v>87</v>
      </c>
      <c r="B23" s="70" t="e">
        <f t="shared" si="2"/>
        <v>#VALUE!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3"/>
      <c r="N23" s="3"/>
    </row>
    <row r="24" spans="1:14" s="4" customFormat="1" ht="27" customHeight="1" x14ac:dyDescent="0.2">
      <c r="A24" s="28" t="s">
        <v>88</v>
      </c>
      <c r="B24" s="70" t="e">
        <f t="shared" si="2"/>
        <v>#VALUE!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3"/>
      <c r="N24" s="3"/>
    </row>
    <row r="25" spans="1:14" s="16" customFormat="1" ht="27" customHeight="1" x14ac:dyDescent="0.2">
      <c r="A25" s="116" t="s">
        <v>91</v>
      </c>
      <c r="B25" s="117"/>
      <c r="C25" s="117"/>
      <c r="D25" s="118"/>
      <c r="E25" s="29">
        <f t="shared" ref="E25:L25" si="3">SUM(E18:E24)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15"/>
      <c r="N25" s="15"/>
    </row>
    <row r="26" spans="1:14" s="4" customFormat="1" ht="27" customHeight="1" x14ac:dyDescent="0.2">
      <c r="A26" s="26" t="s">
        <v>92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3"/>
      <c r="N26" s="3"/>
    </row>
    <row r="27" spans="1:14" s="4" customFormat="1" ht="27" customHeight="1" x14ac:dyDescent="0.2">
      <c r="A27" s="28" t="s">
        <v>82</v>
      </c>
      <c r="B27" s="70" t="e">
        <f>B24+1</f>
        <v>#VALUE!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3"/>
      <c r="N27" s="3"/>
    </row>
    <row r="28" spans="1:14" s="4" customFormat="1" ht="27" customHeight="1" x14ac:dyDescent="0.2">
      <c r="A28" s="28" t="s">
        <v>83</v>
      </c>
      <c r="B28" s="70" t="e">
        <f t="shared" ref="B28:B33" si="4">B27+1</f>
        <v>#VALUE!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3"/>
      <c r="N28" s="3"/>
    </row>
    <row r="29" spans="1:14" s="4" customFormat="1" ht="27" customHeight="1" x14ac:dyDescent="0.2">
      <c r="A29" s="28" t="s">
        <v>84</v>
      </c>
      <c r="B29" s="70" t="e">
        <f t="shared" si="4"/>
        <v>#VALUE!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3"/>
      <c r="N29" s="3"/>
    </row>
    <row r="30" spans="1:14" s="4" customFormat="1" ht="27" customHeight="1" x14ac:dyDescent="0.2">
      <c r="A30" s="28" t="s">
        <v>85</v>
      </c>
      <c r="B30" s="70" t="e">
        <f t="shared" si="4"/>
        <v>#VALUE!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3"/>
      <c r="N30" s="3"/>
    </row>
    <row r="31" spans="1:14" s="4" customFormat="1" ht="27" customHeight="1" x14ac:dyDescent="0.2">
      <c r="A31" s="28" t="s">
        <v>86</v>
      </c>
      <c r="B31" s="70" t="e">
        <f t="shared" si="4"/>
        <v>#VALUE!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"/>
      <c r="N31" s="3"/>
    </row>
    <row r="32" spans="1:14" s="4" customFormat="1" ht="27" customHeight="1" x14ac:dyDescent="0.2">
      <c r="A32" s="28" t="s">
        <v>87</v>
      </c>
      <c r="B32" s="70" t="e">
        <f t="shared" si="4"/>
        <v>#VALUE!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3"/>
      <c r="N32" s="3"/>
    </row>
    <row r="33" spans="1:14" s="4" customFormat="1" ht="27" customHeight="1" x14ac:dyDescent="0.2">
      <c r="A33" s="28" t="s">
        <v>88</v>
      </c>
      <c r="B33" s="70" t="e">
        <f t="shared" si="4"/>
        <v>#VALUE!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"/>
      <c r="N33" s="3"/>
    </row>
    <row r="34" spans="1:14" s="16" customFormat="1" ht="27" customHeight="1" x14ac:dyDescent="0.2">
      <c r="A34" s="116" t="s">
        <v>93</v>
      </c>
      <c r="B34" s="117"/>
      <c r="C34" s="117"/>
      <c r="D34" s="118"/>
      <c r="E34" s="29">
        <f t="shared" ref="E34:L34" si="5">SUM(E27:E33)</f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15"/>
      <c r="N34" s="15"/>
    </row>
    <row r="35" spans="1:14" s="4" customFormat="1" ht="27" customHeight="1" x14ac:dyDescent="0.2">
      <c r="A35" s="26" t="s">
        <v>94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"/>
      <c r="N35" s="3"/>
    </row>
    <row r="36" spans="1:14" s="4" customFormat="1" ht="27" customHeight="1" x14ac:dyDescent="0.2">
      <c r="A36" s="28" t="s">
        <v>82</v>
      </c>
      <c r="B36" s="70" t="e">
        <f>B33+1</f>
        <v>#VALUE!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3"/>
      <c r="N36" s="3"/>
    </row>
    <row r="37" spans="1:14" s="4" customFormat="1" ht="27" customHeight="1" x14ac:dyDescent="0.2">
      <c r="A37" s="28" t="s">
        <v>83</v>
      </c>
      <c r="B37" s="70" t="e">
        <f t="shared" ref="B37:B42" si="6">B36+1</f>
        <v>#VALUE!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3"/>
      <c r="N37" s="3"/>
    </row>
    <row r="38" spans="1:14" s="4" customFormat="1" ht="27" customHeight="1" x14ac:dyDescent="0.2">
      <c r="A38" s="28" t="s">
        <v>84</v>
      </c>
      <c r="B38" s="70" t="e">
        <f t="shared" si="6"/>
        <v>#VALUE!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3"/>
      <c r="N38" s="3"/>
    </row>
    <row r="39" spans="1:14" s="4" customFormat="1" ht="27" customHeight="1" x14ac:dyDescent="0.2">
      <c r="A39" s="28" t="s">
        <v>85</v>
      </c>
      <c r="B39" s="70" t="e">
        <f t="shared" si="6"/>
        <v>#VALUE!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3"/>
      <c r="N39" s="3"/>
    </row>
    <row r="40" spans="1:14" s="4" customFormat="1" ht="27" customHeight="1" x14ac:dyDescent="0.2">
      <c r="A40" s="28" t="s">
        <v>86</v>
      </c>
      <c r="B40" s="70" t="e">
        <f t="shared" si="6"/>
        <v>#VALUE!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3"/>
      <c r="N40" s="3"/>
    </row>
    <row r="41" spans="1:14" s="4" customFormat="1" ht="27" customHeight="1" x14ac:dyDescent="0.2">
      <c r="A41" s="28" t="s">
        <v>87</v>
      </c>
      <c r="B41" s="70" t="e">
        <f t="shared" si="6"/>
        <v>#VALUE!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"/>
      <c r="N41" s="3"/>
    </row>
    <row r="42" spans="1:14" s="4" customFormat="1" ht="27" customHeight="1" x14ac:dyDescent="0.2">
      <c r="A42" s="28" t="s">
        <v>88</v>
      </c>
      <c r="B42" s="70" t="e">
        <f t="shared" si="6"/>
        <v>#VALUE!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3"/>
      <c r="N42" s="3"/>
    </row>
    <row r="43" spans="1:14" s="16" customFormat="1" ht="27" customHeight="1" x14ac:dyDescent="0.2">
      <c r="A43" s="116" t="s">
        <v>95</v>
      </c>
      <c r="B43" s="117"/>
      <c r="C43" s="117"/>
      <c r="D43" s="118"/>
      <c r="E43" s="29">
        <f t="shared" ref="E43:L43" si="7">SUM(E36:E42)</f>
        <v>0</v>
      </c>
      <c r="F43" s="29">
        <f t="shared" si="7"/>
        <v>0</v>
      </c>
      <c r="G43" s="29">
        <f t="shared" si="7"/>
        <v>0</v>
      </c>
      <c r="H43" s="29">
        <f t="shared" si="7"/>
        <v>0</v>
      </c>
      <c r="I43" s="29">
        <f t="shared" si="7"/>
        <v>0</v>
      </c>
      <c r="J43" s="29">
        <f t="shared" si="7"/>
        <v>0</v>
      </c>
      <c r="K43" s="29">
        <f t="shared" si="7"/>
        <v>0</v>
      </c>
      <c r="L43" s="29">
        <f t="shared" si="7"/>
        <v>0</v>
      </c>
      <c r="M43" s="15"/>
      <c r="N43" s="15"/>
    </row>
    <row r="44" spans="1:14" s="4" customFormat="1" ht="27" customHeight="1" x14ac:dyDescent="0.2">
      <c r="A44" s="26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3"/>
      <c r="N44" s="3"/>
    </row>
    <row r="45" spans="1:14" s="4" customFormat="1" ht="27" customHeight="1" x14ac:dyDescent="0.2">
      <c r="A45" s="28" t="s">
        <v>82</v>
      </c>
      <c r="B45" s="70" t="e">
        <f>B42+1</f>
        <v>#VALUE!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3"/>
      <c r="N45" s="3"/>
    </row>
    <row r="46" spans="1:14" s="4" customFormat="1" ht="27" customHeight="1" x14ac:dyDescent="0.2">
      <c r="A46" s="28" t="s">
        <v>83</v>
      </c>
      <c r="B46" s="70" t="e">
        <f t="shared" ref="B46:B51" si="8">B45+1</f>
        <v>#VALUE!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3"/>
      <c r="N46" s="3"/>
    </row>
    <row r="47" spans="1:14" s="4" customFormat="1" ht="27" customHeight="1" x14ac:dyDescent="0.2">
      <c r="A47" s="28" t="s">
        <v>84</v>
      </c>
      <c r="B47" s="70" t="e">
        <f t="shared" si="8"/>
        <v>#VALUE!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3"/>
      <c r="N47" s="3"/>
    </row>
    <row r="48" spans="1:14" s="4" customFormat="1" ht="27" customHeight="1" x14ac:dyDescent="0.2">
      <c r="A48" s="28" t="s">
        <v>85</v>
      </c>
      <c r="B48" s="70" t="e">
        <f t="shared" si="8"/>
        <v>#VALUE!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3"/>
      <c r="N48" s="3"/>
    </row>
    <row r="49" spans="1:14" s="4" customFormat="1" ht="27" customHeight="1" x14ac:dyDescent="0.2">
      <c r="A49" s="28" t="s">
        <v>86</v>
      </c>
      <c r="B49" s="70" t="e">
        <f t="shared" si="8"/>
        <v>#VALUE!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3"/>
      <c r="N49" s="3"/>
    </row>
    <row r="50" spans="1:14" s="4" customFormat="1" ht="27" customHeight="1" x14ac:dyDescent="0.2">
      <c r="A50" s="28" t="s">
        <v>87</v>
      </c>
      <c r="B50" s="70" t="e">
        <f t="shared" si="8"/>
        <v>#VALUE!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3"/>
      <c r="N50" s="3"/>
    </row>
    <row r="51" spans="1:14" s="4" customFormat="1" ht="27" customHeight="1" x14ac:dyDescent="0.2">
      <c r="A51" s="28" t="s">
        <v>88</v>
      </c>
      <c r="B51" s="70" t="e">
        <f t="shared" si="8"/>
        <v>#VALUE!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3"/>
      <c r="N51" s="3"/>
    </row>
    <row r="52" spans="1:14" s="16" customFormat="1" ht="27" customHeight="1" x14ac:dyDescent="0.2">
      <c r="A52" s="116" t="s">
        <v>97</v>
      </c>
      <c r="B52" s="117"/>
      <c r="C52" s="117"/>
      <c r="D52" s="118"/>
      <c r="E52" s="29">
        <f t="shared" ref="E52:L52" si="9">SUM(E45:E51)</f>
        <v>0</v>
      </c>
      <c r="F52" s="29">
        <f t="shared" si="9"/>
        <v>0</v>
      </c>
      <c r="G52" s="29">
        <f t="shared" si="9"/>
        <v>0</v>
      </c>
      <c r="H52" s="29">
        <f t="shared" si="9"/>
        <v>0</v>
      </c>
      <c r="I52" s="29">
        <f t="shared" si="9"/>
        <v>0</v>
      </c>
      <c r="J52" s="29">
        <f t="shared" si="9"/>
        <v>0</v>
      </c>
      <c r="K52" s="29">
        <f t="shared" si="9"/>
        <v>0</v>
      </c>
      <c r="L52" s="29">
        <f t="shared" si="9"/>
        <v>0</v>
      </c>
      <c r="M52" s="15"/>
      <c r="N52" s="15"/>
    </row>
    <row r="53" spans="1:14" s="4" customFormat="1" ht="27" customHeight="1" x14ac:dyDescent="0.2">
      <c r="A53" s="26" t="s">
        <v>98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3"/>
      <c r="N53" s="3"/>
    </row>
    <row r="54" spans="1:14" s="4" customFormat="1" ht="27" customHeight="1" x14ac:dyDescent="0.2">
      <c r="A54" s="28" t="s">
        <v>82</v>
      </c>
      <c r="B54" s="70" t="e">
        <f>B51+1</f>
        <v>#VALUE!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3"/>
      <c r="N54" s="3"/>
    </row>
    <row r="55" spans="1:14" s="4" customFormat="1" ht="27" customHeight="1" x14ac:dyDescent="0.2">
      <c r="A55" s="28" t="s">
        <v>83</v>
      </c>
      <c r="B55" s="70" t="e">
        <f t="shared" ref="B55:B60" si="10">B54+1</f>
        <v>#VALUE!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3"/>
      <c r="N55" s="3"/>
    </row>
    <row r="56" spans="1:14" s="4" customFormat="1" ht="27" customHeight="1" x14ac:dyDescent="0.2">
      <c r="A56" s="28" t="s">
        <v>84</v>
      </c>
      <c r="B56" s="70" t="e">
        <f t="shared" si="10"/>
        <v>#VALUE!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3"/>
      <c r="N56" s="3"/>
    </row>
    <row r="57" spans="1:14" s="4" customFormat="1" ht="27" customHeight="1" x14ac:dyDescent="0.2">
      <c r="A57" s="28" t="s">
        <v>85</v>
      </c>
      <c r="B57" s="70" t="e">
        <f t="shared" si="10"/>
        <v>#VALUE!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3"/>
      <c r="N57" s="3"/>
    </row>
    <row r="58" spans="1:14" s="4" customFormat="1" ht="27" customHeight="1" x14ac:dyDescent="0.2">
      <c r="A58" s="28" t="s">
        <v>86</v>
      </c>
      <c r="B58" s="70" t="e">
        <f t="shared" si="10"/>
        <v>#VALUE!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3"/>
      <c r="N58" s="3"/>
    </row>
    <row r="59" spans="1:14" s="4" customFormat="1" ht="27" customHeight="1" x14ac:dyDescent="0.2">
      <c r="A59" s="28" t="s">
        <v>87</v>
      </c>
      <c r="B59" s="70" t="e">
        <f t="shared" si="10"/>
        <v>#VALUE!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"/>
      <c r="N59" s="3"/>
    </row>
    <row r="60" spans="1:14" s="4" customFormat="1" ht="27" customHeight="1" x14ac:dyDescent="0.2">
      <c r="A60" s="28" t="s">
        <v>88</v>
      </c>
      <c r="B60" s="70" t="e">
        <f t="shared" si="10"/>
        <v>#VALUE!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3"/>
      <c r="N60" s="3"/>
    </row>
    <row r="61" spans="1:14" s="16" customFormat="1" ht="27" customHeight="1" x14ac:dyDescent="0.2">
      <c r="A61" s="116" t="s">
        <v>99</v>
      </c>
      <c r="B61" s="117"/>
      <c r="C61" s="117"/>
      <c r="D61" s="118"/>
      <c r="E61" s="29">
        <f t="shared" ref="E61:L61" si="11">SUM(E54:E60)</f>
        <v>0</v>
      </c>
      <c r="F61" s="29">
        <f t="shared" si="11"/>
        <v>0</v>
      </c>
      <c r="G61" s="29">
        <f t="shared" si="11"/>
        <v>0</v>
      </c>
      <c r="H61" s="29">
        <f t="shared" si="11"/>
        <v>0</v>
      </c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15"/>
      <c r="N61" s="15"/>
    </row>
    <row r="62" spans="1:14" s="13" customFormat="1" ht="27" customHeight="1" x14ac:dyDescent="0.2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17"/>
      <c r="N62" s="17"/>
    </row>
    <row r="63" spans="1:14" s="13" customFormat="1" ht="27" customHeight="1" x14ac:dyDescent="0.2">
      <c r="A63" s="23" t="s">
        <v>100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17"/>
      <c r="N63" s="17"/>
    </row>
    <row r="64" spans="1:14" s="13" customFormat="1" ht="27" customHeight="1" thickBot="1" x14ac:dyDescent="0.3">
      <c r="A64" s="30"/>
      <c r="B64" s="31"/>
      <c r="C64" s="31"/>
      <c r="D64" s="40" t="s">
        <v>48</v>
      </c>
      <c r="E64" s="31"/>
      <c r="F64" s="31"/>
      <c r="G64" s="31"/>
      <c r="H64" s="31"/>
      <c r="I64" s="31"/>
      <c r="J64" s="31"/>
      <c r="K64" s="31"/>
      <c r="L64" s="31"/>
      <c r="M64" s="17"/>
      <c r="N64" s="17"/>
    </row>
    <row r="65" spans="1:14" s="10" customFormat="1" ht="42" customHeight="1" thickBot="1" x14ac:dyDescent="0.25">
      <c r="A65" s="32" t="s">
        <v>9</v>
      </c>
      <c r="B65" s="37">
        <f>SUM(E16+E25+E34+E43+E52+E61)</f>
        <v>0</v>
      </c>
      <c r="C65" s="22"/>
      <c r="D65" s="41" t="s">
        <v>49</v>
      </c>
      <c r="E65" s="22"/>
      <c r="F65" s="22"/>
      <c r="G65" s="22"/>
      <c r="H65" s="22"/>
      <c r="I65" s="22"/>
      <c r="J65" s="22"/>
      <c r="K65" s="22"/>
      <c r="L65" s="22"/>
      <c r="M65" s="9"/>
      <c r="N65" s="9"/>
    </row>
    <row r="66" spans="1:14" s="10" customFormat="1" ht="42" customHeight="1" thickBot="1" x14ac:dyDescent="0.25">
      <c r="A66" s="32" t="s">
        <v>51</v>
      </c>
      <c r="B66" s="37">
        <f>SUM(F16+F25+F34+F43+F52+F61)</f>
        <v>0</v>
      </c>
      <c r="C66" s="22"/>
      <c r="D66" s="41" t="s">
        <v>52</v>
      </c>
      <c r="E66" s="22"/>
      <c r="F66" s="22"/>
      <c r="G66" s="22"/>
      <c r="H66" s="22"/>
      <c r="I66" s="22"/>
      <c r="J66" s="22"/>
      <c r="K66" s="22"/>
      <c r="L66" s="22"/>
      <c r="M66" s="9"/>
      <c r="N66" s="9"/>
    </row>
    <row r="67" spans="1:14" s="10" customFormat="1" ht="42" customHeight="1" thickBot="1" x14ac:dyDescent="0.25">
      <c r="A67" s="34" t="s">
        <v>11</v>
      </c>
      <c r="B67" s="37">
        <f>SUM(G16+G25+G34+G43+G52+G61)</f>
        <v>0</v>
      </c>
      <c r="C67" s="22"/>
      <c r="D67" s="42"/>
      <c r="E67" s="22"/>
      <c r="F67" s="22"/>
      <c r="G67" s="22"/>
      <c r="H67" s="22"/>
      <c r="I67" s="22"/>
      <c r="J67" s="22"/>
      <c r="K67" s="22"/>
      <c r="L67" s="22"/>
      <c r="M67" s="9"/>
      <c r="N67" s="9"/>
    </row>
    <row r="68" spans="1:14" s="10" customFormat="1" ht="42" customHeight="1" thickBot="1" x14ac:dyDescent="0.25">
      <c r="A68" s="34" t="s">
        <v>12</v>
      </c>
      <c r="B68" s="37">
        <f>SUM(H16+H25+H34+H43+H52+H61)</f>
        <v>0</v>
      </c>
      <c r="C68" s="22"/>
      <c r="D68" s="41" t="s">
        <v>53</v>
      </c>
      <c r="E68" s="22"/>
      <c r="F68" s="22"/>
      <c r="G68" s="22"/>
      <c r="H68" s="22"/>
      <c r="I68" s="22"/>
      <c r="J68" s="22"/>
      <c r="K68" s="22"/>
      <c r="L68" s="22"/>
      <c r="M68" s="9"/>
      <c r="N68" s="9"/>
    </row>
    <row r="69" spans="1:14" s="10" customFormat="1" ht="42" customHeight="1" thickBot="1" x14ac:dyDescent="0.25">
      <c r="A69" s="34" t="s">
        <v>13</v>
      </c>
      <c r="B69" s="37">
        <f>SUM(I16+I25+I34+I43+I52+I61)</f>
        <v>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9"/>
      <c r="N69" s="9"/>
    </row>
    <row r="70" spans="1:14" s="10" customFormat="1" ht="42" customHeight="1" thickBot="1" x14ac:dyDescent="0.25">
      <c r="A70" s="34" t="s">
        <v>14</v>
      </c>
      <c r="B70" s="37">
        <f>SUM(J16+J25+J34+J43+J52+J61)</f>
        <v>0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9"/>
      <c r="N70" s="9"/>
    </row>
    <row r="71" spans="1:14" s="10" customFormat="1" ht="42" customHeight="1" thickBot="1" x14ac:dyDescent="0.25">
      <c r="A71" s="34" t="s">
        <v>54</v>
      </c>
      <c r="B71" s="37">
        <f>SUM(K16+K25+K34+K43+K52+K61)</f>
        <v>0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9"/>
      <c r="N71" s="9"/>
    </row>
    <row r="72" spans="1:14" s="10" customFormat="1" ht="15" customHeight="1" thickBot="1" x14ac:dyDescent="0.25">
      <c r="A72" s="34"/>
      <c r="B72" s="3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9"/>
      <c r="N72" s="9"/>
    </row>
    <row r="73" spans="1:14" s="9" customFormat="1" ht="40.5" customHeight="1" thickBot="1" x14ac:dyDescent="0.25">
      <c r="A73" s="36" t="s">
        <v>102</v>
      </c>
      <c r="B73" s="38">
        <f>SUM(B65:B67)</f>
        <v>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4" s="9" customFormat="1" ht="45" customHeight="1" thickBot="1" x14ac:dyDescent="0.25">
      <c r="A74" s="36" t="s">
        <v>103</v>
      </c>
      <c r="B74" s="38">
        <f>SUM(B65:B67)+B71</f>
        <v>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4" ht="27" customHeight="1" x14ac:dyDescent="0.25"/>
  </sheetData>
  <sheetProtection password="C3FC" sheet="1" objects="1" scenarios="1"/>
  <mergeCells count="10">
    <mergeCell ref="B3:D3"/>
    <mergeCell ref="J3:K3"/>
    <mergeCell ref="A43:D43"/>
    <mergeCell ref="A52:D52"/>
    <mergeCell ref="A61:D61"/>
    <mergeCell ref="J5:L5"/>
    <mergeCell ref="A16:D16"/>
    <mergeCell ref="A25:D25"/>
    <mergeCell ref="A34:D34"/>
    <mergeCell ref="B5:E5"/>
  </mergeCells>
  <phoneticPr fontId="9" type="noConversion"/>
  <printOptions horizontalCentered="1"/>
  <pageMargins left="0" right="0" top="0.59055118110236227" bottom="0.19685039370078741" header="0.51181102362204722" footer="0.51181102362204722"/>
  <pageSetup paperSize="8" scale="5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75"/>
  <sheetViews>
    <sheetView view="pageBreakPreview" zoomScale="70" zoomScaleNormal="100" zoomScaleSheetLayoutView="70" workbookViewId="0">
      <selection activeCell="B3" sqref="B3:D3"/>
    </sheetView>
  </sheetViews>
  <sheetFormatPr defaultRowHeight="18" x14ac:dyDescent="0.25"/>
  <cols>
    <col min="1" max="1" width="38.140625" customWidth="1"/>
    <col min="2" max="4" width="23.5703125" style="6" customWidth="1"/>
    <col min="5" max="6" width="15.85546875" style="6" customWidth="1"/>
    <col min="7" max="8" width="17.42578125" style="6" customWidth="1"/>
    <col min="9" max="9" width="18.42578125" style="6" customWidth="1"/>
    <col min="10" max="12" width="15.85546875" style="6" customWidth="1"/>
    <col min="13" max="14" width="9.140625" style="1"/>
  </cols>
  <sheetData>
    <row r="1" spans="1:14" s="2" customFormat="1" ht="28.5" customHeight="1" x14ac:dyDescent="0.2">
      <c r="A1" s="79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"/>
      <c r="N1" s="5"/>
    </row>
    <row r="2" spans="1:14" s="2" customFormat="1" ht="28.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</row>
    <row r="3" spans="1:14" s="4" customFormat="1" ht="49.5" customHeight="1" x14ac:dyDescent="0.2">
      <c r="A3" s="18" t="s">
        <v>1</v>
      </c>
      <c r="B3" s="113" t="str">
        <f>'Totals Calculation Matrix'!B3:D3</f>
        <v>District Service Name</v>
      </c>
      <c r="C3" s="115"/>
      <c r="D3" s="114"/>
      <c r="E3" s="22"/>
      <c r="F3" s="19"/>
      <c r="G3" s="39"/>
      <c r="H3" s="20"/>
      <c r="I3" s="21" t="s">
        <v>2</v>
      </c>
      <c r="J3" s="113" t="str">
        <f>'Totals Calculation Matrix'!H3</f>
        <v>House Officer / Registrar</v>
      </c>
      <c r="K3" s="114"/>
      <c r="L3" s="22"/>
      <c r="M3" s="3"/>
      <c r="N3" s="3"/>
    </row>
    <row r="4" spans="1:14" s="10" customFormat="1" ht="15.75" x14ac:dyDescent="0.2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</row>
    <row r="5" spans="1:14" s="2" customFormat="1" ht="90.75" customHeight="1" x14ac:dyDescent="0.2">
      <c r="A5" s="24" t="s">
        <v>75</v>
      </c>
      <c r="B5" s="119" t="str">
        <f>'Totals Calculation Matrix'!A18</f>
        <v>RMO 11</v>
      </c>
      <c r="C5" s="120"/>
      <c r="D5" s="120"/>
      <c r="E5" s="121"/>
      <c r="F5" s="25"/>
      <c r="G5" s="25"/>
      <c r="H5" s="25"/>
      <c r="I5" s="35" t="s">
        <v>4</v>
      </c>
      <c r="J5" s="113" t="str">
        <f>'Totals Calculation Matrix'!B5</f>
        <v>RMO Support to enter details from run description e.g.08:00 - 16:30 = 8 .5 hours/day</v>
      </c>
      <c r="K5" s="115"/>
      <c r="L5" s="114"/>
      <c r="M5" s="5"/>
      <c r="N5" s="5"/>
    </row>
    <row r="6" spans="1:14" s="12" customFormat="1" ht="15" customHeight="1" x14ac:dyDescent="0.2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1"/>
      <c r="N6" s="11"/>
    </row>
    <row r="7" spans="1:14" s="2" customFormat="1" ht="47.25" x14ac:dyDescent="0.2">
      <c r="A7" s="18" t="s">
        <v>76</v>
      </c>
      <c r="B7" s="21" t="s">
        <v>77</v>
      </c>
      <c r="C7" s="21" t="s">
        <v>78</v>
      </c>
      <c r="D7" s="21" t="s">
        <v>79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80</v>
      </c>
      <c r="M7" s="5"/>
      <c r="N7" s="5"/>
    </row>
    <row r="8" spans="1:14" s="4" customFormat="1" ht="27" customHeight="1" x14ac:dyDescent="0.2">
      <c r="A8" s="26" t="s">
        <v>81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N8" s="3"/>
    </row>
    <row r="9" spans="1:14" s="4" customFormat="1" ht="27" customHeight="1" x14ac:dyDescent="0.2">
      <c r="A9" s="28" t="s">
        <v>82</v>
      </c>
      <c r="B9" s="70" t="str">
        <f>'Totals Calculation Matrix'!H5</f>
        <v>Enter start date of run review e.g. 10/02/2020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3"/>
      <c r="N9" s="3"/>
    </row>
    <row r="10" spans="1:14" s="4" customFormat="1" ht="27" customHeight="1" x14ac:dyDescent="0.2">
      <c r="A10" s="28" t="s">
        <v>83</v>
      </c>
      <c r="B10" s="70" t="e">
        <f t="shared" ref="B10:B15" si="0">B9+1</f>
        <v>#VALUE!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"/>
      <c r="N10" s="3"/>
    </row>
    <row r="11" spans="1:14" s="4" customFormat="1" ht="27" customHeight="1" x14ac:dyDescent="0.2">
      <c r="A11" s="28" t="s">
        <v>84</v>
      </c>
      <c r="B11" s="70" t="e">
        <f t="shared" si="0"/>
        <v>#VALUE!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3"/>
      <c r="N11" s="3"/>
    </row>
    <row r="12" spans="1:14" s="4" customFormat="1" ht="27" customHeight="1" x14ac:dyDescent="0.2">
      <c r="A12" s="28" t="s">
        <v>85</v>
      </c>
      <c r="B12" s="70" t="e">
        <f t="shared" si="0"/>
        <v>#VALUE!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"/>
      <c r="N12" s="3"/>
    </row>
    <row r="13" spans="1:14" s="4" customFormat="1" ht="27" customHeight="1" x14ac:dyDescent="0.2">
      <c r="A13" s="28" t="s">
        <v>86</v>
      </c>
      <c r="B13" s="70" t="e">
        <f t="shared" si="0"/>
        <v>#VALUE!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"/>
      <c r="N13" s="3"/>
    </row>
    <row r="14" spans="1:14" s="4" customFormat="1" ht="27" customHeight="1" x14ac:dyDescent="0.2">
      <c r="A14" s="28" t="s">
        <v>87</v>
      </c>
      <c r="B14" s="70" t="e">
        <f t="shared" si="0"/>
        <v>#VALUE!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"/>
      <c r="N14" s="3"/>
    </row>
    <row r="15" spans="1:14" s="4" customFormat="1" ht="27" customHeight="1" x14ac:dyDescent="0.2">
      <c r="A15" s="28" t="s">
        <v>88</v>
      </c>
      <c r="B15" s="70" t="e">
        <f t="shared" si="0"/>
        <v>#VALUE!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"/>
      <c r="N15" s="3"/>
    </row>
    <row r="16" spans="1:14" s="16" customFormat="1" ht="27" customHeight="1" x14ac:dyDescent="0.2">
      <c r="A16" s="116" t="s">
        <v>89</v>
      </c>
      <c r="B16" s="117"/>
      <c r="C16" s="117"/>
      <c r="D16" s="118"/>
      <c r="E16" s="29">
        <f t="shared" ref="E16:L16" si="1">SUM(E9:E15)</f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15"/>
      <c r="N16" s="15"/>
    </row>
    <row r="17" spans="1:14" s="4" customFormat="1" ht="27" customHeight="1" x14ac:dyDescent="0.2">
      <c r="A17" s="26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"/>
      <c r="N17" s="3"/>
    </row>
    <row r="18" spans="1:14" s="4" customFormat="1" ht="27" customHeight="1" x14ac:dyDescent="0.2">
      <c r="A18" s="28" t="s">
        <v>82</v>
      </c>
      <c r="B18" s="70" t="e">
        <f>B15+1</f>
        <v>#VALUE!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3"/>
      <c r="N18" s="3"/>
    </row>
    <row r="19" spans="1:14" s="4" customFormat="1" ht="27" customHeight="1" x14ac:dyDescent="0.2">
      <c r="A19" s="28" t="s">
        <v>83</v>
      </c>
      <c r="B19" s="70" t="e">
        <f t="shared" ref="B19:B24" si="2">B18+1</f>
        <v>#VALUE!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"/>
      <c r="N19" s="3"/>
    </row>
    <row r="20" spans="1:14" s="4" customFormat="1" ht="27" customHeight="1" x14ac:dyDescent="0.2">
      <c r="A20" s="28" t="s">
        <v>84</v>
      </c>
      <c r="B20" s="70" t="e">
        <f t="shared" si="2"/>
        <v>#VALUE!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3"/>
      <c r="N20" s="3"/>
    </row>
    <row r="21" spans="1:14" s="4" customFormat="1" ht="27" customHeight="1" x14ac:dyDescent="0.2">
      <c r="A21" s="28" t="s">
        <v>85</v>
      </c>
      <c r="B21" s="70" t="e">
        <f t="shared" si="2"/>
        <v>#VALUE!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3"/>
      <c r="N21" s="3"/>
    </row>
    <row r="22" spans="1:14" s="4" customFormat="1" ht="27" customHeight="1" x14ac:dyDescent="0.2">
      <c r="A22" s="28" t="s">
        <v>86</v>
      </c>
      <c r="B22" s="70" t="e">
        <f t="shared" si="2"/>
        <v>#VALUE!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3"/>
      <c r="N22" s="3"/>
    </row>
    <row r="23" spans="1:14" s="4" customFormat="1" ht="27" customHeight="1" x14ac:dyDescent="0.2">
      <c r="A23" s="28" t="s">
        <v>87</v>
      </c>
      <c r="B23" s="70" t="e">
        <f t="shared" si="2"/>
        <v>#VALUE!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3"/>
      <c r="N23" s="3"/>
    </row>
    <row r="24" spans="1:14" s="4" customFormat="1" ht="27" customHeight="1" x14ac:dyDescent="0.2">
      <c r="A24" s="28" t="s">
        <v>88</v>
      </c>
      <c r="B24" s="70" t="e">
        <f t="shared" si="2"/>
        <v>#VALUE!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3"/>
      <c r="N24" s="3"/>
    </row>
    <row r="25" spans="1:14" s="16" customFormat="1" ht="27" customHeight="1" x14ac:dyDescent="0.2">
      <c r="A25" s="116" t="s">
        <v>91</v>
      </c>
      <c r="B25" s="117"/>
      <c r="C25" s="117"/>
      <c r="D25" s="118"/>
      <c r="E25" s="29">
        <f t="shared" ref="E25:L25" si="3">SUM(E18:E24)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15"/>
      <c r="N25" s="15"/>
    </row>
    <row r="26" spans="1:14" s="4" customFormat="1" ht="27" customHeight="1" x14ac:dyDescent="0.2">
      <c r="A26" s="26" t="s">
        <v>92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3"/>
      <c r="N26" s="3"/>
    </row>
    <row r="27" spans="1:14" s="4" customFormat="1" ht="27" customHeight="1" x14ac:dyDescent="0.2">
      <c r="A27" s="28" t="s">
        <v>82</v>
      </c>
      <c r="B27" s="70" t="e">
        <f>B24+1</f>
        <v>#VALUE!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3"/>
      <c r="N27" s="3"/>
    </row>
    <row r="28" spans="1:14" s="4" customFormat="1" ht="27" customHeight="1" x14ac:dyDescent="0.2">
      <c r="A28" s="28" t="s">
        <v>83</v>
      </c>
      <c r="B28" s="70" t="e">
        <f t="shared" ref="B28:B33" si="4">B27+1</f>
        <v>#VALUE!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3"/>
      <c r="N28" s="3"/>
    </row>
    <row r="29" spans="1:14" s="4" customFormat="1" ht="27" customHeight="1" x14ac:dyDescent="0.2">
      <c r="A29" s="28" t="s">
        <v>84</v>
      </c>
      <c r="B29" s="70" t="e">
        <f t="shared" si="4"/>
        <v>#VALUE!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3"/>
      <c r="N29" s="3"/>
    </row>
    <row r="30" spans="1:14" s="4" customFormat="1" ht="27" customHeight="1" x14ac:dyDescent="0.2">
      <c r="A30" s="28" t="s">
        <v>85</v>
      </c>
      <c r="B30" s="70" t="e">
        <f t="shared" si="4"/>
        <v>#VALUE!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3"/>
      <c r="N30" s="3"/>
    </row>
    <row r="31" spans="1:14" s="4" customFormat="1" ht="27" customHeight="1" x14ac:dyDescent="0.2">
      <c r="A31" s="28" t="s">
        <v>86</v>
      </c>
      <c r="B31" s="70" t="e">
        <f t="shared" si="4"/>
        <v>#VALUE!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"/>
      <c r="N31" s="3"/>
    </row>
    <row r="32" spans="1:14" s="4" customFormat="1" ht="27" customHeight="1" x14ac:dyDescent="0.2">
      <c r="A32" s="28" t="s">
        <v>87</v>
      </c>
      <c r="B32" s="70" t="e">
        <f t="shared" si="4"/>
        <v>#VALUE!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3"/>
      <c r="N32" s="3"/>
    </row>
    <row r="33" spans="1:14" s="4" customFormat="1" ht="27" customHeight="1" x14ac:dyDescent="0.2">
      <c r="A33" s="28" t="s">
        <v>88</v>
      </c>
      <c r="B33" s="70" t="e">
        <f t="shared" si="4"/>
        <v>#VALUE!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"/>
      <c r="N33" s="3"/>
    </row>
    <row r="34" spans="1:14" s="16" customFormat="1" ht="27" customHeight="1" x14ac:dyDescent="0.2">
      <c r="A34" s="116" t="s">
        <v>93</v>
      </c>
      <c r="B34" s="117"/>
      <c r="C34" s="117"/>
      <c r="D34" s="118"/>
      <c r="E34" s="29">
        <f t="shared" ref="E34:L34" si="5">SUM(E27:E33)</f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15"/>
      <c r="N34" s="15"/>
    </row>
    <row r="35" spans="1:14" s="4" customFormat="1" ht="27" customHeight="1" x14ac:dyDescent="0.2">
      <c r="A35" s="26" t="s">
        <v>94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"/>
      <c r="N35" s="3"/>
    </row>
    <row r="36" spans="1:14" s="4" customFormat="1" ht="27" customHeight="1" x14ac:dyDescent="0.2">
      <c r="A36" s="28" t="s">
        <v>82</v>
      </c>
      <c r="B36" s="70" t="e">
        <f>B33+1</f>
        <v>#VALUE!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3"/>
      <c r="N36" s="3"/>
    </row>
    <row r="37" spans="1:14" s="4" customFormat="1" ht="27" customHeight="1" x14ac:dyDescent="0.2">
      <c r="A37" s="28" t="s">
        <v>83</v>
      </c>
      <c r="B37" s="70" t="e">
        <f t="shared" ref="B37:B42" si="6">B36+1</f>
        <v>#VALUE!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3"/>
      <c r="N37" s="3"/>
    </row>
    <row r="38" spans="1:14" s="4" customFormat="1" ht="27" customHeight="1" x14ac:dyDescent="0.2">
      <c r="A38" s="28" t="s">
        <v>84</v>
      </c>
      <c r="B38" s="70" t="e">
        <f t="shared" si="6"/>
        <v>#VALUE!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3"/>
      <c r="N38" s="3"/>
    </row>
    <row r="39" spans="1:14" s="4" customFormat="1" ht="27" customHeight="1" x14ac:dyDescent="0.2">
      <c r="A39" s="28" t="s">
        <v>85</v>
      </c>
      <c r="B39" s="70" t="e">
        <f t="shared" si="6"/>
        <v>#VALUE!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3"/>
      <c r="N39" s="3"/>
    </row>
    <row r="40" spans="1:14" s="4" customFormat="1" ht="27" customHeight="1" x14ac:dyDescent="0.2">
      <c r="A40" s="28" t="s">
        <v>86</v>
      </c>
      <c r="B40" s="70" t="e">
        <f t="shared" si="6"/>
        <v>#VALUE!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3"/>
      <c r="N40" s="3"/>
    </row>
    <row r="41" spans="1:14" s="4" customFormat="1" ht="27" customHeight="1" x14ac:dyDescent="0.2">
      <c r="A41" s="28" t="s">
        <v>87</v>
      </c>
      <c r="B41" s="70" t="e">
        <f t="shared" si="6"/>
        <v>#VALUE!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"/>
      <c r="N41" s="3"/>
    </row>
    <row r="42" spans="1:14" s="4" customFormat="1" ht="27" customHeight="1" x14ac:dyDescent="0.2">
      <c r="A42" s="28" t="s">
        <v>88</v>
      </c>
      <c r="B42" s="70" t="e">
        <f t="shared" si="6"/>
        <v>#VALUE!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3"/>
      <c r="N42" s="3"/>
    </row>
    <row r="43" spans="1:14" s="16" customFormat="1" ht="27" customHeight="1" x14ac:dyDescent="0.2">
      <c r="A43" s="116" t="s">
        <v>95</v>
      </c>
      <c r="B43" s="117"/>
      <c r="C43" s="117"/>
      <c r="D43" s="118"/>
      <c r="E43" s="29">
        <f t="shared" ref="E43:L43" si="7">SUM(E36:E42)</f>
        <v>0</v>
      </c>
      <c r="F43" s="29">
        <f t="shared" si="7"/>
        <v>0</v>
      </c>
      <c r="G43" s="29">
        <f t="shared" si="7"/>
        <v>0</v>
      </c>
      <c r="H43" s="29">
        <f t="shared" si="7"/>
        <v>0</v>
      </c>
      <c r="I43" s="29">
        <f t="shared" si="7"/>
        <v>0</v>
      </c>
      <c r="J43" s="29">
        <f t="shared" si="7"/>
        <v>0</v>
      </c>
      <c r="K43" s="29">
        <f t="shared" si="7"/>
        <v>0</v>
      </c>
      <c r="L43" s="29">
        <f t="shared" si="7"/>
        <v>0</v>
      </c>
      <c r="M43" s="15"/>
      <c r="N43" s="15"/>
    </row>
    <row r="44" spans="1:14" s="4" customFormat="1" ht="27" customHeight="1" x14ac:dyDescent="0.2">
      <c r="A44" s="26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3"/>
      <c r="N44" s="3"/>
    </row>
    <row r="45" spans="1:14" s="4" customFormat="1" ht="27" customHeight="1" x14ac:dyDescent="0.2">
      <c r="A45" s="28" t="s">
        <v>82</v>
      </c>
      <c r="B45" s="70" t="e">
        <f>B42+1</f>
        <v>#VALUE!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3"/>
      <c r="N45" s="3"/>
    </row>
    <row r="46" spans="1:14" s="4" customFormat="1" ht="27" customHeight="1" x14ac:dyDescent="0.2">
      <c r="A46" s="28" t="s">
        <v>83</v>
      </c>
      <c r="B46" s="70" t="e">
        <f t="shared" ref="B46:B51" si="8">B45+1</f>
        <v>#VALUE!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3"/>
      <c r="N46" s="3"/>
    </row>
    <row r="47" spans="1:14" s="4" customFormat="1" ht="27" customHeight="1" x14ac:dyDescent="0.2">
      <c r="A47" s="28" t="s">
        <v>84</v>
      </c>
      <c r="B47" s="70" t="e">
        <f t="shared" si="8"/>
        <v>#VALUE!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3"/>
      <c r="N47" s="3"/>
    </row>
    <row r="48" spans="1:14" s="4" customFormat="1" ht="27" customHeight="1" x14ac:dyDescent="0.2">
      <c r="A48" s="28" t="s">
        <v>85</v>
      </c>
      <c r="B48" s="70" t="e">
        <f t="shared" si="8"/>
        <v>#VALUE!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3"/>
      <c r="N48" s="3"/>
    </row>
    <row r="49" spans="1:14" s="4" customFormat="1" ht="27" customHeight="1" x14ac:dyDescent="0.2">
      <c r="A49" s="28" t="s">
        <v>86</v>
      </c>
      <c r="B49" s="70" t="e">
        <f t="shared" si="8"/>
        <v>#VALUE!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3"/>
      <c r="N49" s="3"/>
    </row>
    <row r="50" spans="1:14" s="4" customFormat="1" ht="27" customHeight="1" x14ac:dyDescent="0.2">
      <c r="A50" s="28" t="s">
        <v>87</v>
      </c>
      <c r="B50" s="70" t="e">
        <f t="shared" si="8"/>
        <v>#VALUE!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3"/>
      <c r="N50" s="3"/>
    </row>
    <row r="51" spans="1:14" s="4" customFormat="1" ht="27" customHeight="1" x14ac:dyDescent="0.2">
      <c r="A51" s="28" t="s">
        <v>88</v>
      </c>
      <c r="B51" s="70" t="e">
        <f t="shared" si="8"/>
        <v>#VALUE!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3"/>
      <c r="N51" s="3"/>
    </row>
    <row r="52" spans="1:14" s="16" customFormat="1" ht="27" customHeight="1" x14ac:dyDescent="0.2">
      <c r="A52" s="116" t="s">
        <v>97</v>
      </c>
      <c r="B52" s="117"/>
      <c r="C52" s="117"/>
      <c r="D52" s="118"/>
      <c r="E52" s="29">
        <f t="shared" ref="E52:L52" si="9">SUM(E45:E51)</f>
        <v>0</v>
      </c>
      <c r="F52" s="29">
        <f t="shared" si="9"/>
        <v>0</v>
      </c>
      <c r="G52" s="29">
        <f t="shared" si="9"/>
        <v>0</v>
      </c>
      <c r="H52" s="29">
        <f t="shared" si="9"/>
        <v>0</v>
      </c>
      <c r="I52" s="29">
        <f t="shared" si="9"/>
        <v>0</v>
      </c>
      <c r="J52" s="29">
        <f t="shared" si="9"/>
        <v>0</v>
      </c>
      <c r="K52" s="29">
        <f t="shared" si="9"/>
        <v>0</v>
      </c>
      <c r="L52" s="29">
        <f t="shared" si="9"/>
        <v>0</v>
      </c>
      <c r="M52" s="15"/>
      <c r="N52" s="15"/>
    </row>
    <row r="53" spans="1:14" s="4" customFormat="1" ht="27" customHeight="1" x14ac:dyDescent="0.2">
      <c r="A53" s="26" t="s">
        <v>98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3"/>
      <c r="N53" s="3"/>
    </row>
    <row r="54" spans="1:14" s="4" customFormat="1" ht="27" customHeight="1" x14ac:dyDescent="0.2">
      <c r="A54" s="28" t="s">
        <v>82</v>
      </c>
      <c r="B54" s="70" t="e">
        <f>B51+1</f>
        <v>#VALUE!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3"/>
      <c r="N54" s="3"/>
    </row>
    <row r="55" spans="1:14" s="4" customFormat="1" ht="27" customHeight="1" x14ac:dyDescent="0.2">
      <c r="A55" s="28" t="s">
        <v>83</v>
      </c>
      <c r="B55" s="70" t="e">
        <f t="shared" ref="B55:B60" si="10">B54+1</f>
        <v>#VALUE!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3"/>
      <c r="N55" s="3"/>
    </row>
    <row r="56" spans="1:14" s="4" customFormat="1" ht="27" customHeight="1" x14ac:dyDescent="0.2">
      <c r="A56" s="28" t="s">
        <v>84</v>
      </c>
      <c r="B56" s="70" t="e">
        <f t="shared" si="10"/>
        <v>#VALUE!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3"/>
      <c r="N56" s="3"/>
    </row>
    <row r="57" spans="1:14" s="4" customFormat="1" ht="27" customHeight="1" x14ac:dyDescent="0.2">
      <c r="A57" s="28" t="s">
        <v>85</v>
      </c>
      <c r="B57" s="70" t="e">
        <f t="shared" si="10"/>
        <v>#VALUE!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3"/>
      <c r="N57" s="3"/>
    </row>
    <row r="58" spans="1:14" s="4" customFormat="1" ht="27" customHeight="1" x14ac:dyDescent="0.2">
      <c r="A58" s="28" t="s">
        <v>86</v>
      </c>
      <c r="B58" s="70" t="e">
        <f t="shared" si="10"/>
        <v>#VALUE!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3"/>
      <c r="N58" s="3"/>
    </row>
    <row r="59" spans="1:14" s="4" customFormat="1" ht="27" customHeight="1" x14ac:dyDescent="0.2">
      <c r="A59" s="28" t="s">
        <v>87</v>
      </c>
      <c r="B59" s="70" t="e">
        <f t="shared" si="10"/>
        <v>#VALUE!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"/>
      <c r="N59" s="3"/>
    </row>
    <row r="60" spans="1:14" s="4" customFormat="1" ht="27" customHeight="1" x14ac:dyDescent="0.2">
      <c r="A60" s="28" t="s">
        <v>88</v>
      </c>
      <c r="B60" s="70" t="e">
        <f t="shared" si="10"/>
        <v>#VALUE!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3"/>
      <c r="N60" s="3"/>
    </row>
    <row r="61" spans="1:14" s="16" customFormat="1" ht="27" customHeight="1" x14ac:dyDescent="0.2">
      <c r="A61" s="116" t="s">
        <v>99</v>
      </c>
      <c r="B61" s="117"/>
      <c r="C61" s="117"/>
      <c r="D61" s="118"/>
      <c r="E61" s="29">
        <f t="shared" ref="E61:L61" si="11">SUM(E54:E60)</f>
        <v>0</v>
      </c>
      <c r="F61" s="29">
        <f t="shared" si="11"/>
        <v>0</v>
      </c>
      <c r="G61" s="29">
        <f t="shared" si="11"/>
        <v>0</v>
      </c>
      <c r="H61" s="29">
        <f t="shared" si="11"/>
        <v>0</v>
      </c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15"/>
      <c r="N61" s="15"/>
    </row>
    <row r="62" spans="1:14" s="13" customFormat="1" ht="27" customHeight="1" x14ac:dyDescent="0.2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17"/>
      <c r="N62" s="17"/>
    </row>
    <row r="63" spans="1:14" s="13" customFormat="1" ht="27" customHeight="1" x14ac:dyDescent="0.2">
      <c r="A63" s="23" t="s">
        <v>100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17"/>
      <c r="N63" s="17"/>
    </row>
    <row r="64" spans="1:14" s="13" customFormat="1" ht="27" customHeight="1" thickBot="1" x14ac:dyDescent="0.3">
      <c r="A64" s="30"/>
      <c r="B64" s="31"/>
      <c r="C64" s="31"/>
      <c r="D64" s="40" t="s">
        <v>48</v>
      </c>
      <c r="E64" s="31"/>
      <c r="F64" s="31"/>
      <c r="G64" s="31"/>
      <c r="H64" s="31"/>
      <c r="I64" s="31"/>
      <c r="J64" s="31"/>
      <c r="K64" s="31"/>
      <c r="L64" s="31"/>
      <c r="M64" s="17"/>
      <c r="N64" s="17"/>
    </row>
    <row r="65" spans="1:14" s="10" customFormat="1" ht="42" customHeight="1" thickBot="1" x14ac:dyDescent="0.25">
      <c r="A65" s="32" t="s">
        <v>9</v>
      </c>
      <c r="B65" s="37">
        <f>SUM(E16+E25+E34+E43+E52+E61)</f>
        <v>0</v>
      </c>
      <c r="C65" s="22"/>
      <c r="D65" s="41" t="s">
        <v>49</v>
      </c>
      <c r="E65" s="22"/>
      <c r="F65" s="22"/>
      <c r="G65" s="22"/>
      <c r="H65" s="22"/>
      <c r="I65" s="22"/>
      <c r="J65" s="22"/>
      <c r="K65" s="22"/>
      <c r="L65" s="22"/>
      <c r="M65" s="9"/>
      <c r="N65" s="9"/>
    </row>
    <row r="66" spans="1:14" s="10" customFormat="1" ht="42" customHeight="1" thickBot="1" x14ac:dyDescent="0.25">
      <c r="A66" s="32" t="s">
        <v>51</v>
      </c>
      <c r="B66" s="37">
        <f>SUM(F16+F25+F34+F43+F52+F61)</f>
        <v>0</v>
      </c>
      <c r="C66" s="22"/>
      <c r="D66" s="41" t="s">
        <v>52</v>
      </c>
      <c r="E66" s="22"/>
      <c r="F66" s="22"/>
      <c r="G66" s="22"/>
      <c r="H66" s="22"/>
      <c r="I66" s="22"/>
      <c r="J66" s="22"/>
      <c r="K66" s="22"/>
      <c r="L66" s="22"/>
      <c r="M66" s="9"/>
      <c r="N66" s="9"/>
    </row>
    <row r="67" spans="1:14" s="10" customFormat="1" ht="42" customHeight="1" thickBot="1" x14ac:dyDescent="0.25">
      <c r="A67" s="34" t="s">
        <v>11</v>
      </c>
      <c r="B67" s="37">
        <f>SUM(G16+G25+G34+G43+G52+G61)</f>
        <v>0</v>
      </c>
      <c r="C67" s="22"/>
      <c r="D67" s="42"/>
      <c r="E67" s="22"/>
      <c r="F67" s="22"/>
      <c r="G67" s="22"/>
      <c r="H67" s="22"/>
      <c r="I67" s="22"/>
      <c r="J67" s="22"/>
      <c r="K67" s="22"/>
      <c r="L67" s="22"/>
      <c r="M67" s="9"/>
      <c r="N67" s="9"/>
    </row>
    <row r="68" spans="1:14" s="10" customFormat="1" ht="42" customHeight="1" thickBot="1" x14ac:dyDescent="0.25">
      <c r="A68" s="34" t="s">
        <v>12</v>
      </c>
      <c r="B68" s="37">
        <f>SUM(H16+H25+H34+H43+H52+H61)</f>
        <v>0</v>
      </c>
      <c r="C68" s="22"/>
      <c r="D68" s="41" t="s">
        <v>53</v>
      </c>
      <c r="E68" s="22"/>
      <c r="F68" s="22"/>
      <c r="G68" s="22"/>
      <c r="H68" s="22"/>
      <c r="I68" s="22"/>
      <c r="J68" s="22"/>
      <c r="K68" s="22"/>
      <c r="L68" s="22"/>
      <c r="M68" s="9"/>
      <c r="N68" s="9"/>
    </row>
    <row r="69" spans="1:14" s="10" customFormat="1" ht="42" customHeight="1" thickBot="1" x14ac:dyDescent="0.25">
      <c r="A69" s="34" t="s">
        <v>13</v>
      </c>
      <c r="B69" s="37">
        <f>SUM(I16+I25+I34+I43+I52+I61)</f>
        <v>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9"/>
      <c r="N69" s="9"/>
    </row>
    <row r="70" spans="1:14" s="10" customFormat="1" ht="42" customHeight="1" thickBot="1" x14ac:dyDescent="0.25">
      <c r="A70" s="34" t="s">
        <v>14</v>
      </c>
      <c r="B70" s="37">
        <f>SUM(J16+J25+J34+J43+J52+J61)</f>
        <v>0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9"/>
      <c r="N70" s="9"/>
    </row>
    <row r="71" spans="1:14" s="10" customFormat="1" ht="42" customHeight="1" thickBot="1" x14ac:dyDescent="0.25">
      <c r="A71" s="34" t="s">
        <v>54</v>
      </c>
      <c r="B71" s="37">
        <f>SUM(K16+K25+K34+K43+K52+K61)</f>
        <v>0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9"/>
      <c r="N71" s="9"/>
    </row>
    <row r="72" spans="1:14" s="10" customFormat="1" ht="15" customHeight="1" thickBot="1" x14ac:dyDescent="0.25">
      <c r="A72" s="34"/>
      <c r="B72" s="3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9"/>
      <c r="N72" s="9"/>
    </row>
    <row r="73" spans="1:14" s="9" customFormat="1" ht="40.5" customHeight="1" thickBot="1" x14ac:dyDescent="0.25">
      <c r="A73" s="36" t="s">
        <v>102</v>
      </c>
      <c r="B73" s="38">
        <f>SUM(B65:B67)</f>
        <v>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4" s="9" customFormat="1" ht="45" customHeight="1" thickBot="1" x14ac:dyDescent="0.25">
      <c r="A74" s="36" t="s">
        <v>103</v>
      </c>
      <c r="B74" s="38">
        <f>SUM(B65:B67)+B71</f>
        <v>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4" ht="27" customHeight="1" x14ac:dyDescent="0.25"/>
  </sheetData>
  <sheetProtection password="C3FC" sheet="1" objects="1" scenarios="1"/>
  <mergeCells count="10">
    <mergeCell ref="B3:D3"/>
    <mergeCell ref="J3:K3"/>
    <mergeCell ref="A43:D43"/>
    <mergeCell ref="A52:D52"/>
    <mergeCell ref="A61:D61"/>
    <mergeCell ref="J5:L5"/>
    <mergeCell ref="A16:D16"/>
    <mergeCell ref="A25:D25"/>
    <mergeCell ref="A34:D34"/>
    <mergeCell ref="B5:E5"/>
  </mergeCells>
  <phoneticPr fontId="9" type="noConversion"/>
  <printOptions horizontalCentered="1"/>
  <pageMargins left="0" right="0" top="0.59055118110236227" bottom="0.19685039370078741" header="0.51181102362204722" footer="0.51181102362204722"/>
  <pageSetup paperSize="8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75"/>
  <sheetViews>
    <sheetView view="pageBreakPreview" zoomScale="70" zoomScaleNormal="100" zoomScaleSheetLayoutView="70" workbookViewId="0">
      <selection activeCell="B3" sqref="B3:D3"/>
    </sheetView>
  </sheetViews>
  <sheetFormatPr defaultRowHeight="18" x14ac:dyDescent="0.25"/>
  <cols>
    <col min="1" max="1" width="38.140625" customWidth="1"/>
    <col min="2" max="4" width="23.5703125" style="6" customWidth="1"/>
    <col min="5" max="6" width="15.85546875" style="6" customWidth="1"/>
    <col min="7" max="8" width="17.42578125" style="6" customWidth="1"/>
    <col min="9" max="9" width="18.42578125" style="6" customWidth="1"/>
    <col min="10" max="12" width="15.85546875" style="6" customWidth="1"/>
    <col min="13" max="14" width="9.140625" style="1"/>
  </cols>
  <sheetData>
    <row r="1" spans="1:14" s="2" customFormat="1" ht="28.5" customHeight="1" x14ac:dyDescent="0.2">
      <c r="A1" s="79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"/>
      <c r="N1" s="5"/>
    </row>
    <row r="2" spans="1:14" s="2" customFormat="1" ht="28.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</row>
    <row r="3" spans="1:14" s="4" customFormat="1" ht="49.5" customHeight="1" x14ac:dyDescent="0.2">
      <c r="A3" s="18" t="s">
        <v>1</v>
      </c>
      <c r="B3" s="113" t="str">
        <f>'Totals Calculation Matrix'!B3:D3</f>
        <v>District Service Name</v>
      </c>
      <c r="C3" s="115"/>
      <c r="D3" s="114"/>
      <c r="E3" s="22"/>
      <c r="F3" s="19"/>
      <c r="G3" s="39"/>
      <c r="H3" s="20"/>
      <c r="I3" s="21" t="s">
        <v>2</v>
      </c>
      <c r="J3" s="113" t="str">
        <f>'Totals Calculation Matrix'!H3</f>
        <v>House Officer / Registrar</v>
      </c>
      <c r="K3" s="114"/>
      <c r="L3" s="22"/>
      <c r="M3" s="3"/>
      <c r="N3" s="3"/>
    </row>
    <row r="4" spans="1:14" s="10" customFormat="1" ht="15.75" x14ac:dyDescent="0.2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</row>
    <row r="5" spans="1:14" s="2" customFormat="1" ht="90.75" customHeight="1" x14ac:dyDescent="0.2">
      <c r="A5" s="24" t="s">
        <v>75</v>
      </c>
      <c r="B5" s="119" t="str">
        <f>'Totals Calculation Matrix'!A19</f>
        <v>RMO 12</v>
      </c>
      <c r="C5" s="120"/>
      <c r="D5" s="120"/>
      <c r="E5" s="121"/>
      <c r="F5" s="25"/>
      <c r="G5" s="25"/>
      <c r="H5" s="25"/>
      <c r="I5" s="35" t="s">
        <v>4</v>
      </c>
      <c r="J5" s="113" t="str">
        <f>'Totals Calculation Matrix'!B5</f>
        <v>RMO Support to enter details from run description e.g.08:00 - 16:30 = 8 .5 hours/day</v>
      </c>
      <c r="K5" s="115"/>
      <c r="L5" s="114"/>
      <c r="M5" s="5"/>
      <c r="N5" s="5"/>
    </row>
    <row r="6" spans="1:14" s="12" customFormat="1" ht="15" customHeight="1" x14ac:dyDescent="0.2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1"/>
      <c r="N6" s="11"/>
    </row>
    <row r="7" spans="1:14" s="2" customFormat="1" ht="47.25" x14ac:dyDescent="0.2">
      <c r="A7" s="18" t="s">
        <v>76</v>
      </c>
      <c r="B7" s="21" t="s">
        <v>77</v>
      </c>
      <c r="C7" s="21" t="s">
        <v>78</v>
      </c>
      <c r="D7" s="21" t="s">
        <v>79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80</v>
      </c>
      <c r="M7" s="5"/>
      <c r="N7" s="5"/>
    </row>
    <row r="8" spans="1:14" s="4" customFormat="1" ht="27" customHeight="1" x14ac:dyDescent="0.2">
      <c r="A8" s="26" t="s">
        <v>81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N8" s="3"/>
    </row>
    <row r="9" spans="1:14" s="4" customFormat="1" ht="27" customHeight="1" x14ac:dyDescent="0.2">
      <c r="A9" s="28" t="s">
        <v>82</v>
      </c>
      <c r="B9" s="70" t="str">
        <f>'Totals Calculation Matrix'!H5</f>
        <v>Enter start date of run review e.g. 10/02/2020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3"/>
      <c r="N9" s="3"/>
    </row>
    <row r="10" spans="1:14" s="4" customFormat="1" ht="27" customHeight="1" x14ac:dyDescent="0.2">
      <c r="A10" s="28" t="s">
        <v>83</v>
      </c>
      <c r="B10" s="70" t="e">
        <f t="shared" ref="B10:B15" si="0">B9+1</f>
        <v>#VALUE!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"/>
      <c r="N10" s="3"/>
    </row>
    <row r="11" spans="1:14" s="4" customFormat="1" ht="27" customHeight="1" x14ac:dyDescent="0.2">
      <c r="A11" s="28" t="s">
        <v>84</v>
      </c>
      <c r="B11" s="70" t="e">
        <f t="shared" si="0"/>
        <v>#VALUE!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3"/>
      <c r="N11" s="3"/>
    </row>
    <row r="12" spans="1:14" s="4" customFormat="1" ht="27" customHeight="1" x14ac:dyDescent="0.2">
      <c r="A12" s="28" t="s">
        <v>85</v>
      </c>
      <c r="B12" s="70" t="e">
        <f t="shared" si="0"/>
        <v>#VALUE!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"/>
      <c r="N12" s="3"/>
    </row>
    <row r="13" spans="1:14" s="4" customFormat="1" ht="27" customHeight="1" x14ac:dyDescent="0.2">
      <c r="A13" s="28" t="s">
        <v>86</v>
      </c>
      <c r="B13" s="70" t="e">
        <f t="shared" si="0"/>
        <v>#VALUE!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"/>
      <c r="N13" s="3"/>
    </row>
    <row r="14" spans="1:14" s="4" customFormat="1" ht="27" customHeight="1" x14ac:dyDescent="0.2">
      <c r="A14" s="28" t="s">
        <v>87</v>
      </c>
      <c r="B14" s="70" t="e">
        <f t="shared" si="0"/>
        <v>#VALUE!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"/>
      <c r="N14" s="3"/>
    </row>
    <row r="15" spans="1:14" s="4" customFormat="1" ht="27" customHeight="1" x14ac:dyDescent="0.2">
      <c r="A15" s="28" t="s">
        <v>88</v>
      </c>
      <c r="B15" s="70" t="e">
        <f t="shared" si="0"/>
        <v>#VALUE!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"/>
      <c r="N15" s="3"/>
    </row>
    <row r="16" spans="1:14" s="16" customFormat="1" ht="27" customHeight="1" x14ac:dyDescent="0.2">
      <c r="A16" s="116" t="s">
        <v>89</v>
      </c>
      <c r="B16" s="117"/>
      <c r="C16" s="117"/>
      <c r="D16" s="118"/>
      <c r="E16" s="29">
        <f t="shared" ref="E16:L16" si="1">SUM(E9:E15)</f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15"/>
      <c r="N16" s="15"/>
    </row>
    <row r="17" spans="1:14" s="4" customFormat="1" ht="27" customHeight="1" x14ac:dyDescent="0.2">
      <c r="A17" s="26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"/>
      <c r="N17" s="3"/>
    </row>
    <row r="18" spans="1:14" s="4" customFormat="1" ht="27" customHeight="1" x14ac:dyDescent="0.2">
      <c r="A18" s="28" t="s">
        <v>82</v>
      </c>
      <c r="B18" s="70" t="e">
        <f>B15+1</f>
        <v>#VALUE!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3"/>
      <c r="N18" s="3"/>
    </row>
    <row r="19" spans="1:14" s="4" customFormat="1" ht="27" customHeight="1" x14ac:dyDescent="0.2">
      <c r="A19" s="28" t="s">
        <v>83</v>
      </c>
      <c r="B19" s="70" t="e">
        <f t="shared" ref="B19:B24" si="2">B18+1</f>
        <v>#VALUE!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"/>
      <c r="N19" s="3"/>
    </row>
    <row r="20" spans="1:14" s="4" customFormat="1" ht="27" customHeight="1" x14ac:dyDescent="0.2">
      <c r="A20" s="28" t="s">
        <v>84</v>
      </c>
      <c r="B20" s="70" t="e">
        <f t="shared" si="2"/>
        <v>#VALUE!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3"/>
      <c r="N20" s="3"/>
    </row>
    <row r="21" spans="1:14" s="4" customFormat="1" ht="27" customHeight="1" x14ac:dyDescent="0.2">
      <c r="A21" s="28" t="s">
        <v>85</v>
      </c>
      <c r="B21" s="70" t="e">
        <f t="shared" si="2"/>
        <v>#VALUE!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3"/>
      <c r="N21" s="3"/>
    </row>
    <row r="22" spans="1:14" s="4" customFormat="1" ht="27" customHeight="1" x14ac:dyDescent="0.2">
      <c r="A22" s="28" t="s">
        <v>86</v>
      </c>
      <c r="B22" s="70" t="e">
        <f t="shared" si="2"/>
        <v>#VALUE!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3"/>
      <c r="N22" s="3"/>
    </row>
    <row r="23" spans="1:14" s="4" customFormat="1" ht="27" customHeight="1" x14ac:dyDescent="0.2">
      <c r="A23" s="28" t="s">
        <v>87</v>
      </c>
      <c r="B23" s="70" t="e">
        <f t="shared" si="2"/>
        <v>#VALUE!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3"/>
      <c r="N23" s="3"/>
    </row>
    <row r="24" spans="1:14" s="4" customFormat="1" ht="27" customHeight="1" x14ac:dyDescent="0.2">
      <c r="A24" s="28" t="s">
        <v>88</v>
      </c>
      <c r="B24" s="70" t="e">
        <f t="shared" si="2"/>
        <v>#VALUE!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3"/>
      <c r="N24" s="3"/>
    </row>
    <row r="25" spans="1:14" s="16" customFormat="1" ht="27" customHeight="1" x14ac:dyDescent="0.2">
      <c r="A25" s="116" t="s">
        <v>91</v>
      </c>
      <c r="B25" s="117"/>
      <c r="C25" s="117"/>
      <c r="D25" s="118"/>
      <c r="E25" s="29">
        <f t="shared" ref="E25:L25" si="3">SUM(E18:E24)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15"/>
      <c r="N25" s="15"/>
    </row>
    <row r="26" spans="1:14" s="4" customFormat="1" ht="27" customHeight="1" x14ac:dyDescent="0.2">
      <c r="A26" s="26" t="s">
        <v>92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3"/>
      <c r="N26" s="3"/>
    </row>
    <row r="27" spans="1:14" s="4" customFormat="1" ht="27" customHeight="1" x14ac:dyDescent="0.2">
      <c r="A27" s="28" t="s">
        <v>82</v>
      </c>
      <c r="B27" s="70" t="e">
        <f>B24+1</f>
        <v>#VALUE!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3"/>
      <c r="N27" s="3"/>
    </row>
    <row r="28" spans="1:14" s="4" customFormat="1" ht="27" customHeight="1" x14ac:dyDescent="0.2">
      <c r="A28" s="28" t="s">
        <v>83</v>
      </c>
      <c r="B28" s="70" t="e">
        <f t="shared" ref="B28:B33" si="4">B27+1</f>
        <v>#VALUE!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3"/>
      <c r="N28" s="3"/>
    </row>
    <row r="29" spans="1:14" s="4" customFormat="1" ht="27" customHeight="1" x14ac:dyDescent="0.2">
      <c r="A29" s="28" t="s">
        <v>84</v>
      </c>
      <c r="B29" s="70" t="e">
        <f t="shared" si="4"/>
        <v>#VALUE!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3"/>
      <c r="N29" s="3"/>
    </row>
    <row r="30" spans="1:14" s="4" customFormat="1" ht="27" customHeight="1" x14ac:dyDescent="0.2">
      <c r="A30" s="28" t="s">
        <v>85</v>
      </c>
      <c r="B30" s="70" t="e">
        <f t="shared" si="4"/>
        <v>#VALUE!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3"/>
      <c r="N30" s="3"/>
    </row>
    <row r="31" spans="1:14" s="4" customFormat="1" ht="27" customHeight="1" x14ac:dyDescent="0.2">
      <c r="A31" s="28" t="s">
        <v>86</v>
      </c>
      <c r="B31" s="70" t="e">
        <f t="shared" si="4"/>
        <v>#VALUE!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"/>
      <c r="N31" s="3"/>
    </row>
    <row r="32" spans="1:14" s="4" customFormat="1" ht="27" customHeight="1" x14ac:dyDescent="0.2">
      <c r="A32" s="28" t="s">
        <v>87</v>
      </c>
      <c r="B32" s="70" t="e">
        <f t="shared" si="4"/>
        <v>#VALUE!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3"/>
      <c r="N32" s="3"/>
    </row>
    <row r="33" spans="1:14" s="4" customFormat="1" ht="27" customHeight="1" x14ac:dyDescent="0.2">
      <c r="A33" s="28" t="s">
        <v>88</v>
      </c>
      <c r="B33" s="70" t="e">
        <f t="shared" si="4"/>
        <v>#VALUE!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"/>
      <c r="N33" s="3"/>
    </row>
    <row r="34" spans="1:14" s="16" customFormat="1" ht="27" customHeight="1" x14ac:dyDescent="0.2">
      <c r="A34" s="116" t="s">
        <v>93</v>
      </c>
      <c r="B34" s="117"/>
      <c r="C34" s="117"/>
      <c r="D34" s="118"/>
      <c r="E34" s="29">
        <f t="shared" ref="E34:L34" si="5">SUM(E27:E33)</f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15"/>
      <c r="N34" s="15"/>
    </row>
    <row r="35" spans="1:14" s="4" customFormat="1" ht="27" customHeight="1" x14ac:dyDescent="0.2">
      <c r="A35" s="26" t="s">
        <v>94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"/>
      <c r="N35" s="3"/>
    </row>
    <row r="36" spans="1:14" s="4" customFormat="1" ht="27" customHeight="1" x14ac:dyDescent="0.2">
      <c r="A36" s="28" t="s">
        <v>82</v>
      </c>
      <c r="B36" s="70" t="e">
        <f>B33+1</f>
        <v>#VALUE!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3"/>
      <c r="N36" s="3"/>
    </row>
    <row r="37" spans="1:14" s="4" customFormat="1" ht="27" customHeight="1" x14ac:dyDescent="0.2">
      <c r="A37" s="28" t="s">
        <v>83</v>
      </c>
      <c r="B37" s="70" t="e">
        <f t="shared" ref="B37:B42" si="6">B36+1</f>
        <v>#VALUE!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3"/>
      <c r="N37" s="3"/>
    </row>
    <row r="38" spans="1:14" s="4" customFormat="1" ht="27" customHeight="1" x14ac:dyDescent="0.2">
      <c r="A38" s="28" t="s">
        <v>84</v>
      </c>
      <c r="B38" s="70" t="e">
        <f t="shared" si="6"/>
        <v>#VALUE!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3"/>
      <c r="N38" s="3"/>
    </row>
    <row r="39" spans="1:14" s="4" customFormat="1" ht="27" customHeight="1" x14ac:dyDescent="0.2">
      <c r="A39" s="28" t="s">
        <v>85</v>
      </c>
      <c r="B39" s="70" t="e">
        <f t="shared" si="6"/>
        <v>#VALUE!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3"/>
      <c r="N39" s="3"/>
    </row>
    <row r="40" spans="1:14" s="4" customFormat="1" ht="27" customHeight="1" x14ac:dyDescent="0.2">
      <c r="A40" s="28" t="s">
        <v>86</v>
      </c>
      <c r="B40" s="70" t="e">
        <f t="shared" si="6"/>
        <v>#VALUE!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3"/>
      <c r="N40" s="3"/>
    </row>
    <row r="41" spans="1:14" s="4" customFormat="1" ht="27" customHeight="1" x14ac:dyDescent="0.2">
      <c r="A41" s="28" t="s">
        <v>87</v>
      </c>
      <c r="B41" s="70" t="e">
        <f t="shared" si="6"/>
        <v>#VALUE!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"/>
      <c r="N41" s="3"/>
    </row>
    <row r="42" spans="1:14" s="4" customFormat="1" ht="27" customHeight="1" x14ac:dyDescent="0.2">
      <c r="A42" s="28" t="s">
        <v>88</v>
      </c>
      <c r="B42" s="70" t="e">
        <f t="shared" si="6"/>
        <v>#VALUE!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3"/>
      <c r="N42" s="3"/>
    </row>
    <row r="43" spans="1:14" s="16" customFormat="1" ht="27" customHeight="1" x14ac:dyDescent="0.2">
      <c r="A43" s="116" t="s">
        <v>95</v>
      </c>
      <c r="B43" s="117"/>
      <c r="C43" s="117"/>
      <c r="D43" s="118"/>
      <c r="E43" s="29">
        <f t="shared" ref="E43:L43" si="7">SUM(E36:E42)</f>
        <v>0</v>
      </c>
      <c r="F43" s="29">
        <f t="shared" si="7"/>
        <v>0</v>
      </c>
      <c r="G43" s="29">
        <f t="shared" si="7"/>
        <v>0</v>
      </c>
      <c r="H43" s="29">
        <f t="shared" si="7"/>
        <v>0</v>
      </c>
      <c r="I43" s="29">
        <f t="shared" si="7"/>
        <v>0</v>
      </c>
      <c r="J43" s="29">
        <f t="shared" si="7"/>
        <v>0</v>
      </c>
      <c r="K43" s="29">
        <f t="shared" si="7"/>
        <v>0</v>
      </c>
      <c r="L43" s="29">
        <f t="shared" si="7"/>
        <v>0</v>
      </c>
      <c r="M43" s="15"/>
      <c r="N43" s="15"/>
    </row>
    <row r="44" spans="1:14" s="4" customFormat="1" ht="27" customHeight="1" x14ac:dyDescent="0.2">
      <c r="A44" s="26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3"/>
      <c r="N44" s="3"/>
    </row>
    <row r="45" spans="1:14" s="4" customFormat="1" ht="27" customHeight="1" x14ac:dyDescent="0.2">
      <c r="A45" s="28" t="s">
        <v>82</v>
      </c>
      <c r="B45" s="70" t="e">
        <f>B42+1</f>
        <v>#VALUE!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3"/>
      <c r="N45" s="3"/>
    </row>
    <row r="46" spans="1:14" s="4" customFormat="1" ht="27" customHeight="1" x14ac:dyDescent="0.2">
      <c r="A46" s="28" t="s">
        <v>83</v>
      </c>
      <c r="B46" s="70" t="e">
        <f t="shared" ref="B46:B51" si="8">B45+1</f>
        <v>#VALUE!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3"/>
      <c r="N46" s="3"/>
    </row>
    <row r="47" spans="1:14" s="4" customFormat="1" ht="27" customHeight="1" x14ac:dyDescent="0.2">
      <c r="A47" s="28" t="s">
        <v>84</v>
      </c>
      <c r="B47" s="70" t="e">
        <f t="shared" si="8"/>
        <v>#VALUE!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3"/>
      <c r="N47" s="3"/>
    </row>
    <row r="48" spans="1:14" s="4" customFormat="1" ht="27" customHeight="1" x14ac:dyDescent="0.2">
      <c r="A48" s="28" t="s">
        <v>85</v>
      </c>
      <c r="B48" s="70" t="e">
        <f t="shared" si="8"/>
        <v>#VALUE!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3"/>
      <c r="N48" s="3"/>
    </row>
    <row r="49" spans="1:14" s="4" customFormat="1" ht="27" customHeight="1" x14ac:dyDescent="0.2">
      <c r="A49" s="28" t="s">
        <v>86</v>
      </c>
      <c r="B49" s="70" t="e">
        <f t="shared" si="8"/>
        <v>#VALUE!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3"/>
      <c r="N49" s="3"/>
    </row>
    <row r="50" spans="1:14" s="4" customFormat="1" ht="27" customHeight="1" x14ac:dyDescent="0.2">
      <c r="A50" s="28" t="s">
        <v>87</v>
      </c>
      <c r="B50" s="70" t="e">
        <f t="shared" si="8"/>
        <v>#VALUE!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3"/>
      <c r="N50" s="3"/>
    </row>
    <row r="51" spans="1:14" s="4" customFormat="1" ht="27" customHeight="1" x14ac:dyDescent="0.2">
      <c r="A51" s="28" t="s">
        <v>88</v>
      </c>
      <c r="B51" s="70" t="e">
        <f t="shared" si="8"/>
        <v>#VALUE!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3"/>
      <c r="N51" s="3"/>
    </row>
    <row r="52" spans="1:14" s="16" customFormat="1" ht="27" customHeight="1" x14ac:dyDescent="0.2">
      <c r="A52" s="116" t="s">
        <v>97</v>
      </c>
      <c r="B52" s="117"/>
      <c r="C52" s="117"/>
      <c r="D52" s="118"/>
      <c r="E52" s="29">
        <f t="shared" ref="E52:L52" si="9">SUM(E45:E51)</f>
        <v>0</v>
      </c>
      <c r="F52" s="29">
        <f t="shared" si="9"/>
        <v>0</v>
      </c>
      <c r="G52" s="29">
        <f t="shared" si="9"/>
        <v>0</v>
      </c>
      <c r="H52" s="29">
        <f t="shared" si="9"/>
        <v>0</v>
      </c>
      <c r="I52" s="29">
        <f t="shared" si="9"/>
        <v>0</v>
      </c>
      <c r="J52" s="29">
        <f t="shared" si="9"/>
        <v>0</v>
      </c>
      <c r="K52" s="29">
        <f t="shared" si="9"/>
        <v>0</v>
      </c>
      <c r="L52" s="29">
        <f t="shared" si="9"/>
        <v>0</v>
      </c>
      <c r="M52" s="15"/>
      <c r="N52" s="15"/>
    </row>
    <row r="53" spans="1:14" s="4" customFormat="1" ht="27" customHeight="1" x14ac:dyDescent="0.2">
      <c r="A53" s="26" t="s">
        <v>98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3"/>
      <c r="N53" s="3"/>
    </row>
    <row r="54" spans="1:14" s="4" customFormat="1" ht="27" customHeight="1" x14ac:dyDescent="0.2">
      <c r="A54" s="28" t="s">
        <v>82</v>
      </c>
      <c r="B54" s="70" t="e">
        <f>B51+1</f>
        <v>#VALUE!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3"/>
      <c r="N54" s="3"/>
    </row>
    <row r="55" spans="1:14" s="4" customFormat="1" ht="27" customHeight="1" x14ac:dyDescent="0.2">
      <c r="A55" s="28" t="s">
        <v>83</v>
      </c>
      <c r="B55" s="70" t="e">
        <f t="shared" ref="B55:B60" si="10">B54+1</f>
        <v>#VALUE!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3"/>
      <c r="N55" s="3"/>
    </row>
    <row r="56" spans="1:14" s="4" customFormat="1" ht="27" customHeight="1" x14ac:dyDescent="0.2">
      <c r="A56" s="28" t="s">
        <v>84</v>
      </c>
      <c r="B56" s="70" t="e">
        <f t="shared" si="10"/>
        <v>#VALUE!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3"/>
      <c r="N56" s="3"/>
    </row>
    <row r="57" spans="1:14" s="4" customFormat="1" ht="27" customHeight="1" x14ac:dyDescent="0.2">
      <c r="A57" s="28" t="s">
        <v>85</v>
      </c>
      <c r="B57" s="70" t="e">
        <f t="shared" si="10"/>
        <v>#VALUE!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3"/>
      <c r="N57" s="3"/>
    </row>
    <row r="58" spans="1:14" s="4" customFormat="1" ht="27" customHeight="1" x14ac:dyDescent="0.2">
      <c r="A58" s="28" t="s">
        <v>86</v>
      </c>
      <c r="B58" s="70" t="e">
        <f t="shared" si="10"/>
        <v>#VALUE!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3"/>
      <c r="N58" s="3"/>
    </row>
    <row r="59" spans="1:14" s="4" customFormat="1" ht="27" customHeight="1" x14ac:dyDescent="0.2">
      <c r="A59" s="28" t="s">
        <v>87</v>
      </c>
      <c r="B59" s="70" t="e">
        <f t="shared" si="10"/>
        <v>#VALUE!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"/>
      <c r="N59" s="3"/>
    </row>
    <row r="60" spans="1:14" s="4" customFormat="1" ht="27" customHeight="1" x14ac:dyDescent="0.2">
      <c r="A60" s="28" t="s">
        <v>88</v>
      </c>
      <c r="B60" s="70" t="e">
        <f t="shared" si="10"/>
        <v>#VALUE!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3"/>
      <c r="N60" s="3"/>
    </row>
    <row r="61" spans="1:14" s="16" customFormat="1" ht="27" customHeight="1" x14ac:dyDescent="0.2">
      <c r="A61" s="116" t="s">
        <v>99</v>
      </c>
      <c r="B61" s="117"/>
      <c r="C61" s="117"/>
      <c r="D61" s="118"/>
      <c r="E61" s="29">
        <f t="shared" ref="E61:L61" si="11">SUM(E54:E60)</f>
        <v>0</v>
      </c>
      <c r="F61" s="29">
        <f t="shared" si="11"/>
        <v>0</v>
      </c>
      <c r="G61" s="29">
        <f t="shared" si="11"/>
        <v>0</v>
      </c>
      <c r="H61" s="29">
        <f t="shared" si="11"/>
        <v>0</v>
      </c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15"/>
      <c r="N61" s="15"/>
    </row>
    <row r="62" spans="1:14" s="13" customFormat="1" ht="27" customHeight="1" x14ac:dyDescent="0.2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17"/>
      <c r="N62" s="17"/>
    </row>
    <row r="63" spans="1:14" s="13" customFormat="1" ht="27" customHeight="1" x14ac:dyDescent="0.2">
      <c r="A63" s="23" t="s">
        <v>100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17"/>
      <c r="N63" s="17"/>
    </row>
    <row r="64" spans="1:14" s="13" customFormat="1" ht="27" customHeight="1" thickBot="1" x14ac:dyDescent="0.3">
      <c r="A64" s="30"/>
      <c r="B64" s="31"/>
      <c r="C64" s="31"/>
      <c r="D64" s="40" t="s">
        <v>48</v>
      </c>
      <c r="E64" s="31"/>
      <c r="F64" s="31"/>
      <c r="G64" s="31"/>
      <c r="H64" s="31"/>
      <c r="I64" s="31"/>
      <c r="J64" s="31"/>
      <c r="K64" s="31"/>
      <c r="L64" s="31"/>
      <c r="M64" s="17"/>
      <c r="N64" s="17"/>
    </row>
    <row r="65" spans="1:14" s="10" customFormat="1" ht="42" customHeight="1" thickBot="1" x14ac:dyDescent="0.25">
      <c r="A65" s="32" t="s">
        <v>9</v>
      </c>
      <c r="B65" s="37">
        <f>SUM(E16+E25+E34+E43+E52+E61)</f>
        <v>0</v>
      </c>
      <c r="C65" s="22"/>
      <c r="D65" s="41" t="s">
        <v>49</v>
      </c>
      <c r="E65" s="22"/>
      <c r="F65" s="22"/>
      <c r="G65" s="22"/>
      <c r="H65" s="22"/>
      <c r="I65" s="22"/>
      <c r="J65" s="22"/>
      <c r="K65" s="22"/>
      <c r="L65" s="22"/>
      <c r="M65" s="9"/>
      <c r="N65" s="9"/>
    </row>
    <row r="66" spans="1:14" s="10" customFormat="1" ht="42" customHeight="1" thickBot="1" x14ac:dyDescent="0.25">
      <c r="A66" s="32" t="s">
        <v>51</v>
      </c>
      <c r="B66" s="37">
        <f>SUM(F16+F25+F34+F43+F52+F61)</f>
        <v>0</v>
      </c>
      <c r="C66" s="22"/>
      <c r="D66" s="41" t="s">
        <v>52</v>
      </c>
      <c r="E66" s="22"/>
      <c r="F66" s="22"/>
      <c r="G66" s="22"/>
      <c r="H66" s="22"/>
      <c r="I66" s="22"/>
      <c r="J66" s="22"/>
      <c r="K66" s="22"/>
      <c r="L66" s="22"/>
      <c r="M66" s="9"/>
      <c r="N66" s="9"/>
    </row>
    <row r="67" spans="1:14" s="10" customFormat="1" ht="42" customHeight="1" thickBot="1" x14ac:dyDescent="0.25">
      <c r="A67" s="34" t="s">
        <v>11</v>
      </c>
      <c r="B67" s="37">
        <f>SUM(G16+G25+G34+G43+G52+G61)</f>
        <v>0</v>
      </c>
      <c r="C67" s="22"/>
      <c r="D67" s="42"/>
      <c r="E67" s="22"/>
      <c r="F67" s="22"/>
      <c r="G67" s="22"/>
      <c r="H67" s="22"/>
      <c r="I67" s="22"/>
      <c r="J67" s="22"/>
      <c r="K67" s="22"/>
      <c r="L67" s="22"/>
      <c r="M67" s="9"/>
      <c r="N67" s="9"/>
    </row>
    <row r="68" spans="1:14" s="10" customFormat="1" ht="42" customHeight="1" thickBot="1" x14ac:dyDescent="0.25">
      <c r="A68" s="34" t="s">
        <v>12</v>
      </c>
      <c r="B68" s="37">
        <f>SUM(H16+H25+H34+H43+H52+H61)</f>
        <v>0</v>
      </c>
      <c r="C68" s="22"/>
      <c r="D68" s="41" t="s">
        <v>53</v>
      </c>
      <c r="E68" s="22"/>
      <c r="F68" s="22"/>
      <c r="G68" s="22"/>
      <c r="H68" s="22"/>
      <c r="I68" s="22"/>
      <c r="J68" s="22"/>
      <c r="K68" s="22"/>
      <c r="L68" s="22"/>
      <c r="M68" s="9"/>
      <c r="N68" s="9"/>
    </row>
    <row r="69" spans="1:14" s="10" customFormat="1" ht="42" customHeight="1" thickBot="1" x14ac:dyDescent="0.25">
      <c r="A69" s="34" t="s">
        <v>13</v>
      </c>
      <c r="B69" s="37">
        <f>SUM(I16+I25+I34+I43+I52+I61)</f>
        <v>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9"/>
      <c r="N69" s="9"/>
    </row>
    <row r="70" spans="1:14" s="10" customFormat="1" ht="42" customHeight="1" thickBot="1" x14ac:dyDescent="0.25">
      <c r="A70" s="34" t="s">
        <v>14</v>
      </c>
      <c r="B70" s="37">
        <f>SUM(J16+J25+J34+J43+J52+J61)</f>
        <v>0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9"/>
      <c r="N70" s="9"/>
    </row>
    <row r="71" spans="1:14" s="10" customFormat="1" ht="42" customHeight="1" thickBot="1" x14ac:dyDescent="0.25">
      <c r="A71" s="34" t="s">
        <v>54</v>
      </c>
      <c r="B71" s="37">
        <f>SUM(K16+K25+K34+K43+K52+K61)</f>
        <v>0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9"/>
      <c r="N71" s="9"/>
    </row>
    <row r="72" spans="1:14" s="10" customFormat="1" ht="15" customHeight="1" thickBot="1" x14ac:dyDescent="0.25">
      <c r="A72" s="34"/>
      <c r="B72" s="3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9"/>
      <c r="N72" s="9"/>
    </row>
    <row r="73" spans="1:14" s="9" customFormat="1" ht="40.5" customHeight="1" thickBot="1" x14ac:dyDescent="0.25">
      <c r="A73" s="36" t="s">
        <v>102</v>
      </c>
      <c r="B73" s="38">
        <f>SUM(B65:B67)</f>
        <v>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4" s="9" customFormat="1" ht="45" customHeight="1" thickBot="1" x14ac:dyDescent="0.25">
      <c r="A74" s="36" t="s">
        <v>103</v>
      </c>
      <c r="B74" s="38">
        <f>SUM(B65:B67)+B71</f>
        <v>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4" ht="27" customHeight="1" x14ac:dyDescent="0.25"/>
  </sheetData>
  <sheetProtection password="C3FC" sheet="1" objects="1" scenarios="1"/>
  <mergeCells count="10">
    <mergeCell ref="B3:D3"/>
    <mergeCell ref="J3:K3"/>
    <mergeCell ref="A43:D43"/>
    <mergeCell ref="A52:D52"/>
    <mergeCell ref="A61:D61"/>
    <mergeCell ref="J5:L5"/>
    <mergeCell ref="A16:D16"/>
    <mergeCell ref="A25:D25"/>
    <mergeCell ref="A34:D34"/>
    <mergeCell ref="B5:E5"/>
  </mergeCells>
  <phoneticPr fontId="9" type="noConversion"/>
  <printOptions horizontalCentered="1"/>
  <pageMargins left="0" right="0" top="0.59055118110236227" bottom="0.19685039370078741" header="0.51181102362204722" footer="0.51181102362204722"/>
  <pageSetup paperSize="8" scale="5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75"/>
  <sheetViews>
    <sheetView view="pageBreakPreview" zoomScale="70" zoomScaleNormal="100" zoomScaleSheetLayoutView="70" workbookViewId="0">
      <selection activeCell="B3" sqref="B3:D3"/>
    </sheetView>
  </sheetViews>
  <sheetFormatPr defaultRowHeight="18" x14ac:dyDescent="0.25"/>
  <cols>
    <col min="1" max="1" width="38.140625" customWidth="1"/>
    <col min="2" max="4" width="23.5703125" style="6" customWidth="1"/>
    <col min="5" max="6" width="15.85546875" style="6" customWidth="1"/>
    <col min="7" max="8" width="17.42578125" style="6" customWidth="1"/>
    <col min="9" max="9" width="18.42578125" style="6" customWidth="1"/>
    <col min="10" max="12" width="15.85546875" style="6" customWidth="1"/>
    <col min="13" max="14" width="9.140625" style="1"/>
  </cols>
  <sheetData>
    <row r="1" spans="1:14" s="2" customFormat="1" ht="28.5" customHeight="1" x14ac:dyDescent="0.2">
      <c r="A1" s="14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"/>
      <c r="N1" s="5"/>
    </row>
    <row r="2" spans="1:14" s="2" customFormat="1" ht="28.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</row>
    <row r="3" spans="1:14" s="4" customFormat="1" ht="49.5" customHeight="1" x14ac:dyDescent="0.2">
      <c r="A3" s="18" t="s">
        <v>1</v>
      </c>
      <c r="B3" s="113" t="str">
        <f>'Totals Calculation Matrix'!B3:D3</f>
        <v>District Service Name</v>
      </c>
      <c r="C3" s="115"/>
      <c r="D3" s="114"/>
      <c r="E3" s="22"/>
      <c r="F3" s="19"/>
      <c r="G3" s="39"/>
      <c r="H3" s="20"/>
      <c r="I3" s="21" t="s">
        <v>2</v>
      </c>
      <c r="J3" s="113" t="str">
        <f>'Totals Calculation Matrix'!H3</f>
        <v>House Officer / Registrar</v>
      </c>
      <c r="K3" s="114"/>
      <c r="L3" s="22"/>
      <c r="M3" s="3"/>
      <c r="N3" s="3"/>
    </row>
    <row r="4" spans="1:14" s="10" customFormat="1" ht="15.75" x14ac:dyDescent="0.2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</row>
    <row r="5" spans="1:14" s="2" customFormat="1" ht="90.75" customHeight="1" x14ac:dyDescent="0.2">
      <c r="A5" s="24" t="s">
        <v>75</v>
      </c>
      <c r="B5" s="119" t="str">
        <f>'Totals Calculation Matrix'!A20</f>
        <v>RMO 13</v>
      </c>
      <c r="C5" s="120"/>
      <c r="D5" s="120"/>
      <c r="E5" s="121"/>
      <c r="F5" s="25"/>
      <c r="G5" s="25"/>
      <c r="H5" s="25"/>
      <c r="I5" s="35" t="s">
        <v>4</v>
      </c>
      <c r="J5" s="113" t="str">
        <f>'Totals Calculation Matrix'!B5</f>
        <v>RMO Support to enter details from run description e.g.08:00 - 16:30 = 8 .5 hours/day</v>
      </c>
      <c r="K5" s="115"/>
      <c r="L5" s="114"/>
      <c r="M5" s="5"/>
      <c r="N5" s="5"/>
    </row>
    <row r="6" spans="1:14" s="12" customFormat="1" ht="15" customHeight="1" x14ac:dyDescent="0.2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1"/>
      <c r="N6" s="11"/>
    </row>
    <row r="7" spans="1:14" s="2" customFormat="1" ht="47.25" x14ac:dyDescent="0.2">
      <c r="A7" s="18" t="s">
        <v>76</v>
      </c>
      <c r="B7" s="21" t="s">
        <v>77</v>
      </c>
      <c r="C7" s="21" t="s">
        <v>78</v>
      </c>
      <c r="D7" s="21" t="s">
        <v>79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80</v>
      </c>
      <c r="M7" s="5"/>
      <c r="N7" s="5"/>
    </row>
    <row r="8" spans="1:14" s="4" customFormat="1" ht="27" customHeight="1" x14ac:dyDescent="0.2">
      <c r="A8" s="26" t="s">
        <v>81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N8" s="3"/>
    </row>
    <row r="9" spans="1:14" s="4" customFormat="1" ht="27" customHeight="1" x14ac:dyDescent="0.2">
      <c r="A9" s="28" t="s">
        <v>82</v>
      </c>
      <c r="B9" s="70" t="str">
        <f>'Totals Calculation Matrix'!H5</f>
        <v>Enter start date of run review e.g. 10/02/2020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3"/>
      <c r="N9" s="3"/>
    </row>
    <row r="10" spans="1:14" s="4" customFormat="1" ht="27" customHeight="1" x14ac:dyDescent="0.2">
      <c r="A10" s="28" t="s">
        <v>83</v>
      </c>
      <c r="B10" s="70" t="e">
        <f t="shared" ref="B10:B15" si="0">B9+1</f>
        <v>#VALUE!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"/>
      <c r="N10" s="3"/>
    </row>
    <row r="11" spans="1:14" s="4" customFormat="1" ht="27" customHeight="1" x14ac:dyDescent="0.2">
      <c r="A11" s="28" t="s">
        <v>84</v>
      </c>
      <c r="B11" s="70" t="e">
        <f t="shared" si="0"/>
        <v>#VALUE!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3"/>
      <c r="N11" s="3"/>
    </row>
    <row r="12" spans="1:14" s="4" customFormat="1" ht="27" customHeight="1" x14ac:dyDescent="0.2">
      <c r="A12" s="28" t="s">
        <v>85</v>
      </c>
      <c r="B12" s="70" t="e">
        <f t="shared" si="0"/>
        <v>#VALUE!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"/>
      <c r="N12" s="3"/>
    </row>
    <row r="13" spans="1:14" s="4" customFormat="1" ht="27" customHeight="1" x14ac:dyDescent="0.2">
      <c r="A13" s="28" t="s">
        <v>86</v>
      </c>
      <c r="B13" s="70" t="e">
        <f t="shared" si="0"/>
        <v>#VALUE!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"/>
      <c r="N13" s="3"/>
    </row>
    <row r="14" spans="1:14" s="4" customFormat="1" ht="27" customHeight="1" x14ac:dyDescent="0.2">
      <c r="A14" s="28" t="s">
        <v>87</v>
      </c>
      <c r="B14" s="70" t="e">
        <f t="shared" si="0"/>
        <v>#VALUE!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"/>
      <c r="N14" s="3"/>
    </row>
    <row r="15" spans="1:14" s="4" customFormat="1" ht="27" customHeight="1" x14ac:dyDescent="0.2">
      <c r="A15" s="28" t="s">
        <v>88</v>
      </c>
      <c r="B15" s="70" t="e">
        <f t="shared" si="0"/>
        <v>#VALUE!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"/>
      <c r="N15" s="3"/>
    </row>
    <row r="16" spans="1:14" s="16" customFormat="1" ht="27" customHeight="1" x14ac:dyDescent="0.2">
      <c r="A16" s="116" t="s">
        <v>89</v>
      </c>
      <c r="B16" s="117"/>
      <c r="C16" s="117"/>
      <c r="D16" s="118"/>
      <c r="E16" s="29">
        <f t="shared" ref="E16:L16" si="1">SUM(E9:E15)</f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15"/>
      <c r="N16" s="15"/>
    </row>
    <row r="17" spans="1:14" s="4" customFormat="1" ht="27" customHeight="1" x14ac:dyDescent="0.2">
      <c r="A17" s="26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"/>
      <c r="N17" s="3"/>
    </row>
    <row r="18" spans="1:14" s="4" customFormat="1" ht="27" customHeight="1" x14ac:dyDescent="0.2">
      <c r="A18" s="28" t="s">
        <v>82</v>
      </c>
      <c r="B18" s="70" t="e">
        <f>B15+1</f>
        <v>#VALUE!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3"/>
      <c r="N18" s="3"/>
    </row>
    <row r="19" spans="1:14" s="4" customFormat="1" ht="27" customHeight="1" x14ac:dyDescent="0.2">
      <c r="A19" s="28" t="s">
        <v>83</v>
      </c>
      <c r="B19" s="70" t="e">
        <f t="shared" ref="B19:B24" si="2">B18+1</f>
        <v>#VALUE!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"/>
      <c r="N19" s="3"/>
    </row>
    <row r="20" spans="1:14" s="4" customFormat="1" ht="27" customHeight="1" x14ac:dyDescent="0.2">
      <c r="A20" s="28" t="s">
        <v>84</v>
      </c>
      <c r="B20" s="70" t="e">
        <f t="shared" si="2"/>
        <v>#VALUE!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3"/>
      <c r="N20" s="3"/>
    </row>
    <row r="21" spans="1:14" s="4" customFormat="1" ht="27" customHeight="1" x14ac:dyDescent="0.2">
      <c r="A21" s="28" t="s">
        <v>85</v>
      </c>
      <c r="B21" s="70" t="e">
        <f t="shared" si="2"/>
        <v>#VALUE!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3"/>
      <c r="N21" s="3"/>
    </row>
    <row r="22" spans="1:14" s="4" customFormat="1" ht="27" customHeight="1" x14ac:dyDescent="0.2">
      <c r="A22" s="28" t="s">
        <v>86</v>
      </c>
      <c r="B22" s="70" t="e">
        <f t="shared" si="2"/>
        <v>#VALUE!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3"/>
      <c r="N22" s="3"/>
    </row>
    <row r="23" spans="1:14" s="4" customFormat="1" ht="27" customHeight="1" x14ac:dyDescent="0.2">
      <c r="A23" s="28" t="s">
        <v>87</v>
      </c>
      <c r="B23" s="70" t="e">
        <f t="shared" si="2"/>
        <v>#VALUE!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3"/>
      <c r="N23" s="3"/>
    </row>
    <row r="24" spans="1:14" s="4" customFormat="1" ht="27" customHeight="1" x14ac:dyDescent="0.2">
      <c r="A24" s="28" t="s">
        <v>88</v>
      </c>
      <c r="B24" s="70" t="e">
        <f t="shared" si="2"/>
        <v>#VALUE!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3"/>
      <c r="N24" s="3"/>
    </row>
    <row r="25" spans="1:14" s="16" customFormat="1" ht="27" customHeight="1" x14ac:dyDescent="0.2">
      <c r="A25" s="116" t="s">
        <v>91</v>
      </c>
      <c r="B25" s="117"/>
      <c r="C25" s="117"/>
      <c r="D25" s="118"/>
      <c r="E25" s="29">
        <f t="shared" ref="E25:L25" si="3">SUM(E18:E24)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15"/>
      <c r="N25" s="15"/>
    </row>
    <row r="26" spans="1:14" s="4" customFormat="1" ht="27" customHeight="1" x14ac:dyDescent="0.2">
      <c r="A26" s="26" t="s">
        <v>92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3"/>
      <c r="N26" s="3"/>
    </row>
    <row r="27" spans="1:14" s="4" customFormat="1" ht="27" customHeight="1" x14ac:dyDescent="0.2">
      <c r="A27" s="28" t="s">
        <v>82</v>
      </c>
      <c r="B27" s="70" t="e">
        <f>B24+1</f>
        <v>#VALUE!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3"/>
      <c r="N27" s="3"/>
    </row>
    <row r="28" spans="1:14" s="4" customFormat="1" ht="27" customHeight="1" x14ac:dyDescent="0.2">
      <c r="A28" s="28" t="s">
        <v>83</v>
      </c>
      <c r="B28" s="70" t="e">
        <f t="shared" ref="B28:B33" si="4">B27+1</f>
        <v>#VALUE!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3"/>
      <c r="N28" s="3"/>
    </row>
    <row r="29" spans="1:14" s="4" customFormat="1" ht="27" customHeight="1" x14ac:dyDescent="0.2">
      <c r="A29" s="28" t="s">
        <v>84</v>
      </c>
      <c r="B29" s="70" t="e">
        <f t="shared" si="4"/>
        <v>#VALUE!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3"/>
      <c r="N29" s="3"/>
    </row>
    <row r="30" spans="1:14" s="4" customFormat="1" ht="27" customHeight="1" x14ac:dyDescent="0.2">
      <c r="A30" s="28" t="s">
        <v>85</v>
      </c>
      <c r="B30" s="70" t="e">
        <f t="shared" si="4"/>
        <v>#VALUE!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3"/>
      <c r="N30" s="3"/>
    </row>
    <row r="31" spans="1:14" s="4" customFormat="1" ht="27" customHeight="1" x14ac:dyDescent="0.2">
      <c r="A31" s="28" t="s">
        <v>86</v>
      </c>
      <c r="B31" s="70" t="e">
        <f t="shared" si="4"/>
        <v>#VALUE!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"/>
      <c r="N31" s="3"/>
    </row>
    <row r="32" spans="1:14" s="4" customFormat="1" ht="27" customHeight="1" x14ac:dyDescent="0.2">
      <c r="A32" s="28" t="s">
        <v>87</v>
      </c>
      <c r="B32" s="70" t="e">
        <f t="shared" si="4"/>
        <v>#VALUE!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3"/>
      <c r="N32" s="3"/>
    </row>
    <row r="33" spans="1:14" s="4" customFormat="1" ht="27" customHeight="1" x14ac:dyDescent="0.2">
      <c r="A33" s="28" t="s">
        <v>88</v>
      </c>
      <c r="B33" s="70" t="e">
        <f t="shared" si="4"/>
        <v>#VALUE!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"/>
      <c r="N33" s="3"/>
    </row>
    <row r="34" spans="1:14" s="16" customFormat="1" ht="27" customHeight="1" x14ac:dyDescent="0.2">
      <c r="A34" s="116" t="s">
        <v>93</v>
      </c>
      <c r="B34" s="117"/>
      <c r="C34" s="117"/>
      <c r="D34" s="118"/>
      <c r="E34" s="29">
        <f t="shared" ref="E34:L34" si="5">SUM(E27:E33)</f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15"/>
      <c r="N34" s="15"/>
    </row>
    <row r="35" spans="1:14" s="4" customFormat="1" ht="27" customHeight="1" x14ac:dyDescent="0.2">
      <c r="A35" s="26" t="s">
        <v>94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"/>
      <c r="N35" s="3"/>
    </row>
    <row r="36" spans="1:14" s="4" customFormat="1" ht="27" customHeight="1" x14ac:dyDescent="0.2">
      <c r="A36" s="28" t="s">
        <v>82</v>
      </c>
      <c r="B36" s="70" t="e">
        <f>B33+1</f>
        <v>#VALUE!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3"/>
      <c r="N36" s="3"/>
    </row>
    <row r="37" spans="1:14" s="4" customFormat="1" ht="27" customHeight="1" x14ac:dyDescent="0.2">
      <c r="A37" s="28" t="s">
        <v>83</v>
      </c>
      <c r="B37" s="70" t="e">
        <f t="shared" ref="B37:B42" si="6">B36+1</f>
        <v>#VALUE!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3"/>
      <c r="N37" s="3"/>
    </row>
    <row r="38" spans="1:14" s="4" customFormat="1" ht="27" customHeight="1" x14ac:dyDescent="0.2">
      <c r="A38" s="28" t="s">
        <v>84</v>
      </c>
      <c r="B38" s="70" t="e">
        <f t="shared" si="6"/>
        <v>#VALUE!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3"/>
      <c r="N38" s="3"/>
    </row>
    <row r="39" spans="1:14" s="4" customFormat="1" ht="27" customHeight="1" x14ac:dyDescent="0.2">
      <c r="A39" s="28" t="s">
        <v>85</v>
      </c>
      <c r="B39" s="70" t="e">
        <f t="shared" si="6"/>
        <v>#VALUE!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3"/>
      <c r="N39" s="3"/>
    </row>
    <row r="40" spans="1:14" s="4" customFormat="1" ht="27" customHeight="1" x14ac:dyDescent="0.2">
      <c r="A40" s="28" t="s">
        <v>86</v>
      </c>
      <c r="B40" s="70" t="e">
        <f t="shared" si="6"/>
        <v>#VALUE!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3"/>
      <c r="N40" s="3"/>
    </row>
    <row r="41" spans="1:14" s="4" customFormat="1" ht="27" customHeight="1" x14ac:dyDescent="0.2">
      <c r="A41" s="28" t="s">
        <v>87</v>
      </c>
      <c r="B41" s="70" t="e">
        <f t="shared" si="6"/>
        <v>#VALUE!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"/>
      <c r="N41" s="3"/>
    </row>
    <row r="42" spans="1:14" s="4" customFormat="1" ht="27" customHeight="1" x14ac:dyDescent="0.2">
      <c r="A42" s="28" t="s">
        <v>88</v>
      </c>
      <c r="B42" s="70" t="e">
        <f t="shared" si="6"/>
        <v>#VALUE!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3"/>
      <c r="N42" s="3"/>
    </row>
    <row r="43" spans="1:14" s="16" customFormat="1" ht="27" customHeight="1" x14ac:dyDescent="0.2">
      <c r="A43" s="116" t="s">
        <v>95</v>
      </c>
      <c r="B43" s="117"/>
      <c r="C43" s="117"/>
      <c r="D43" s="118"/>
      <c r="E43" s="29">
        <f t="shared" ref="E43:L43" si="7">SUM(E36:E42)</f>
        <v>0</v>
      </c>
      <c r="F43" s="29">
        <f t="shared" si="7"/>
        <v>0</v>
      </c>
      <c r="G43" s="29">
        <f t="shared" si="7"/>
        <v>0</v>
      </c>
      <c r="H43" s="29">
        <f t="shared" si="7"/>
        <v>0</v>
      </c>
      <c r="I43" s="29">
        <f t="shared" si="7"/>
        <v>0</v>
      </c>
      <c r="J43" s="29">
        <f t="shared" si="7"/>
        <v>0</v>
      </c>
      <c r="K43" s="29">
        <f t="shared" si="7"/>
        <v>0</v>
      </c>
      <c r="L43" s="29">
        <f t="shared" si="7"/>
        <v>0</v>
      </c>
      <c r="M43" s="15"/>
      <c r="N43" s="15"/>
    </row>
    <row r="44" spans="1:14" s="4" customFormat="1" ht="27" customHeight="1" x14ac:dyDescent="0.2">
      <c r="A44" s="26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3"/>
      <c r="N44" s="3"/>
    </row>
    <row r="45" spans="1:14" s="4" customFormat="1" ht="27" customHeight="1" x14ac:dyDescent="0.2">
      <c r="A45" s="28" t="s">
        <v>82</v>
      </c>
      <c r="B45" s="70" t="e">
        <f>B42+1</f>
        <v>#VALUE!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3"/>
      <c r="N45" s="3"/>
    </row>
    <row r="46" spans="1:14" s="4" customFormat="1" ht="27" customHeight="1" x14ac:dyDescent="0.2">
      <c r="A46" s="28" t="s">
        <v>83</v>
      </c>
      <c r="B46" s="70" t="e">
        <f t="shared" ref="B46:B51" si="8">B45+1</f>
        <v>#VALUE!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3"/>
      <c r="N46" s="3"/>
    </row>
    <row r="47" spans="1:14" s="4" customFormat="1" ht="27" customHeight="1" x14ac:dyDescent="0.2">
      <c r="A47" s="28" t="s">
        <v>84</v>
      </c>
      <c r="B47" s="70" t="e">
        <f t="shared" si="8"/>
        <v>#VALUE!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3"/>
      <c r="N47" s="3"/>
    </row>
    <row r="48" spans="1:14" s="4" customFormat="1" ht="27" customHeight="1" x14ac:dyDescent="0.2">
      <c r="A48" s="28" t="s">
        <v>85</v>
      </c>
      <c r="B48" s="70" t="e">
        <f t="shared" si="8"/>
        <v>#VALUE!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3"/>
      <c r="N48" s="3"/>
    </row>
    <row r="49" spans="1:14" s="4" customFormat="1" ht="27" customHeight="1" x14ac:dyDescent="0.2">
      <c r="A49" s="28" t="s">
        <v>86</v>
      </c>
      <c r="B49" s="70" t="e">
        <f t="shared" si="8"/>
        <v>#VALUE!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3"/>
      <c r="N49" s="3"/>
    </row>
    <row r="50" spans="1:14" s="4" customFormat="1" ht="27" customHeight="1" x14ac:dyDescent="0.2">
      <c r="A50" s="28" t="s">
        <v>87</v>
      </c>
      <c r="B50" s="70" t="e">
        <f t="shared" si="8"/>
        <v>#VALUE!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3"/>
      <c r="N50" s="3"/>
    </row>
    <row r="51" spans="1:14" s="4" customFormat="1" ht="27" customHeight="1" x14ac:dyDescent="0.2">
      <c r="A51" s="28" t="s">
        <v>88</v>
      </c>
      <c r="B51" s="70" t="e">
        <f t="shared" si="8"/>
        <v>#VALUE!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3"/>
      <c r="N51" s="3"/>
    </row>
    <row r="52" spans="1:14" s="16" customFormat="1" ht="27" customHeight="1" x14ac:dyDescent="0.2">
      <c r="A52" s="116" t="s">
        <v>97</v>
      </c>
      <c r="B52" s="117"/>
      <c r="C52" s="117"/>
      <c r="D52" s="118"/>
      <c r="E52" s="29">
        <f t="shared" ref="E52:L52" si="9">SUM(E45:E51)</f>
        <v>0</v>
      </c>
      <c r="F52" s="29">
        <f t="shared" si="9"/>
        <v>0</v>
      </c>
      <c r="G52" s="29">
        <f t="shared" si="9"/>
        <v>0</v>
      </c>
      <c r="H52" s="29">
        <f t="shared" si="9"/>
        <v>0</v>
      </c>
      <c r="I52" s="29">
        <f t="shared" si="9"/>
        <v>0</v>
      </c>
      <c r="J52" s="29">
        <f t="shared" si="9"/>
        <v>0</v>
      </c>
      <c r="K52" s="29">
        <f t="shared" si="9"/>
        <v>0</v>
      </c>
      <c r="L52" s="29">
        <f t="shared" si="9"/>
        <v>0</v>
      </c>
      <c r="M52" s="15"/>
      <c r="N52" s="15"/>
    </row>
    <row r="53" spans="1:14" s="4" customFormat="1" ht="27" customHeight="1" x14ac:dyDescent="0.2">
      <c r="A53" s="26" t="s">
        <v>98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3"/>
      <c r="N53" s="3"/>
    </row>
    <row r="54" spans="1:14" s="4" customFormat="1" ht="27" customHeight="1" x14ac:dyDescent="0.2">
      <c r="A54" s="28" t="s">
        <v>82</v>
      </c>
      <c r="B54" s="70" t="e">
        <f>B51+1</f>
        <v>#VALUE!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3"/>
      <c r="N54" s="3"/>
    </row>
    <row r="55" spans="1:14" s="4" customFormat="1" ht="27" customHeight="1" x14ac:dyDescent="0.2">
      <c r="A55" s="28" t="s">
        <v>83</v>
      </c>
      <c r="B55" s="70" t="e">
        <f t="shared" ref="B55:B60" si="10">B54+1</f>
        <v>#VALUE!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3"/>
      <c r="N55" s="3"/>
    </row>
    <row r="56" spans="1:14" s="4" customFormat="1" ht="27" customHeight="1" x14ac:dyDescent="0.2">
      <c r="A56" s="28" t="s">
        <v>84</v>
      </c>
      <c r="B56" s="70" t="e">
        <f t="shared" si="10"/>
        <v>#VALUE!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3"/>
      <c r="N56" s="3"/>
    </row>
    <row r="57" spans="1:14" s="4" customFormat="1" ht="27" customHeight="1" x14ac:dyDescent="0.2">
      <c r="A57" s="28" t="s">
        <v>85</v>
      </c>
      <c r="B57" s="70" t="e">
        <f t="shared" si="10"/>
        <v>#VALUE!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3"/>
      <c r="N57" s="3"/>
    </row>
    <row r="58" spans="1:14" s="4" customFormat="1" ht="27" customHeight="1" x14ac:dyDescent="0.2">
      <c r="A58" s="28" t="s">
        <v>86</v>
      </c>
      <c r="B58" s="70" t="e">
        <f t="shared" si="10"/>
        <v>#VALUE!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3"/>
      <c r="N58" s="3"/>
    </row>
    <row r="59" spans="1:14" s="4" customFormat="1" ht="27" customHeight="1" x14ac:dyDescent="0.2">
      <c r="A59" s="28" t="s">
        <v>87</v>
      </c>
      <c r="B59" s="70" t="e">
        <f t="shared" si="10"/>
        <v>#VALUE!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"/>
      <c r="N59" s="3"/>
    </row>
    <row r="60" spans="1:14" s="4" customFormat="1" ht="27" customHeight="1" x14ac:dyDescent="0.2">
      <c r="A60" s="28" t="s">
        <v>88</v>
      </c>
      <c r="B60" s="70" t="e">
        <f t="shared" si="10"/>
        <v>#VALUE!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3"/>
      <c r="N60" s="3"/>
    </row>
    <row r="61" spans="1:14" s="16" customFormat="1" ht="27" customHeight="1" x14ac:dyDescent="0.2">
      <c r="A61" s="116" t="s">
        <v>99</v>
      </c>
      <c r="B61" s="117"/>
      <c r="C61" s="117"/>
      <c r="D61" s="118"/>
      <c r="E61" s="29">
        <f t="shared" ref="E61:L61" si="11">SUM(E54:E60)</f>
        <v>0</v>
      </c>
      <c r="F61" s="29">
        <f t="shared" si="11"/>
        <v>0</v>
      </c>
      <c r="G61" s="29">
        <f t="shared" si="11"/>
        <v>0</v>
      </c>
      <c r="H61" s="29">
        <f t="shared" si="11"/>
        <v>0</v>
      </c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15"/>
      <c r="N61" s="15"/>
    </row>
    <row r="62" spans="1:14" s="13" customFormat="1" ht="27" customHeight="1" x14ac:dyDescent="0.2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17"/>
      <c r="N62" s="17"/>
    </row>
    <row r="63" spans="1:14" s="13" customFormat="1" ht="27" customHeight="1" x14ac:dyDescent="0.2">
      <c r="A63" s="23" t="s">
        <v>100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17"/>
      <c r="N63" s="17"/>
    </row>
    <row r="64" spans="1:14" s="13" customFormat="1" ht="27" customHeight="1" thickBot="1" x14ac:dyDescent="0.3">
      <c r="A64" s="30"/>
      <c r="B64" s="31"/>
      <c r="C64" s="31"/>
      <c r="D64" s="40" t="s">
        <v>48</v>
      </c>
      <c r="E64" s="31"/>
      <c r="F64" s="31"/>
      <c r="G64" s="31"/>
      <c r="H64" s="31"/>
      <c r="I64" s="31"/>
      <c r="J64" s="31"/>
      <c r="K64" s="31"/>
      <c r="L64" s="31"/>
      <c r="M64" s="17"/>
      <c r="N64" s="17"/>
    </row>
    <row r="65" spans="1:14" s="10" customFormat="1" ht="42" customHeight="1" thickBot="1" x14ac:dyDescent="0.25">
      <c r="A65" s="32" t="s">
        <v>9</v>
      </c>
      <c r="B65" s="37">
        <f>SUM(E16+E25+E34+E43+E52+E61)</f>
        <v>0</v>
      </c>
      <c r="C65" s="22"/>
      <c r="D65" s="41" t="s">
        <v>49</v>
      </c>
      <c r="E65" s="22"/>
      <c r="F65" s="22"/>
      <c r="G65" s="22"/>
      <c r="H65" s="22"/>
      <c r="I65" s="22"/>
      <c r="J65" s="22"/>
      <c r="K65" s="22"/>
      <c r="L65" s="22"/>
      <c r="M65" s="9"/>
      <c r="N65" s="9"/>
    </row>
    <row r="66" spans="1:14" s="10" customFormat="1" ht="42" customHeight="1" thickBot="1" x14ac:dyDescent="0.25">
      <c r="A66" s="32" t="s">
        <v>51</v>
      </c>
      <c r="B66" s="37">
        <f>SUM(F16+F25+F34+F43+F52+F61)</f>
        <v>0</v>
      </c>
      <c r="C66" s="22"/>
      <c r="D66" s="41" t="s">
        <v>52</v>
      </c>
      <c r="E66" s="22"/>
      <c r="F66" s="22"/>
      <c r="G66" s="22"/>
      <c r="H66" s="22"/>
      <c r="I66" s="22"/>
      <c r="J66" s="22"/>
      <c r="K66" s="22"/>
      <c r="L66" s="22"/>
      <c r="M66" s="9"/>
      <c r="N66" s="9"/>
    </row>
    <row r="67" spans="1:14" s="10" customFormat="1" ht="42" customHeight="1" thickBot="1" x14ac:dyDescent="0.25">
      <c r="A67" s="34" t="s">
        <v>11</v>
      </c>
      <c r="B67" s="37">
        <f>SUM(G16+G25+G34+G43+G52+G61)</f>
        <v>0</v>
      </c>
      <c r="C67" s="22"/>
      <c r="D67" s="42"/>
      <c r="E67" s="22"/>
      <c r="F67" s="22"/>
      <c r="G67" s="22"/>
      <c r="H67" s="22"/>
      <c r="I67" s="22"/>
      <c r="J67" s="22"/>
      <c r="K67" s="22"/>
      <c r="L67" s="22"/>
      <c r="M67" s="9"/>
      <c r="N67" s="9"/>
    </row>
    <row r="68" spans="1:14" s="10" customFormat="1" ht="42" customHeight="1" thickBot="1" x14ac:dyDescent="0.25">
      <c r="A68" s="34" t="s">
        <v>12</v>
      </c>
      <c r="B68" s="37">
        <f>SUM(H16+H25+H34+H43+H52+H61)</f>
        <v>0</v>
      </c>
      <c r="C68" s="22"/>
      <c r="D68" s="41" t="s">
        <v>53</v>
      </c>
      <c r="E68" s="22"/>
      <c r="F68" s="22"/>
      <c r="G68" s="22"/>
      <c r="H68" s="22"/>
      <c r="I68" s="22"/>
      <c r="J68" s="22"/>
      <c r="K68" s="22"/>
      <c r="L68" s="22"/>
      <c r="M68" s="9"/>
      <c r="N68" s="9"/>
    </row>
    <row r="69" spans="1:14" s="10" customFormat="1" ht="42" customHeight="1" thickBot="1" x14ac:dyDescent="0.25">
      <c r="A69" s="34" t="s">
        <v>13</v>
      </c>
      <c r="B69" s="37">
        <f>SUM(I16+I25+I34+I43+I52+I61)</f>
        <v>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9"/>
      <c r="N69" s="9"/>
    </row>
    <row r="70" spans="1:14" s="10" customFormat="1" ht="42" customHeight="1" thickBot="1" x14ac:dyDescent="0.25">
      <c r="A70" s="34" t="s">
        <v>14</v>
      </c>
      <c r="B70" s="37">
        <f>SUM(J16+J25+J34+J43+J52+J61)</f>
        <v>0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9"/>
      <c r="N70" s="9"/>
    </row>
    <row r="71" spans="1:14" s="10" customFormat="1" ht="42" customHeight="1" thickBot="1" x14ac:dyDescent="0.25">
      <c r="A71" s="34" t="s">
        <v>54</v>
      </c>
      <c r="B71" s="37">
        <f>SUM(K16+K25+K34+K43+K52+K61)</f>
        <v>0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9"/>
      <c r="N71" s="9"/>
    </row>
    <row r="72" spans="1:14" s="10" customFormat="1" ht="15" customHeight="1" thickBot="1" x14ac:dyDescent="0.25">
      <c r="A72" s="34"/>
      <c r="B72" s="3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9"/>
      <c r="N72" s="9"/>
    </row>
    <row r="73" spans="1:14" s="9" customFormat="1" ht="40.5" customHeight="1" thickBot="1" x14ac:dyDescent="0.25">
      <c r="A73" s="36" t="s">
        <v>102</v>
      </c>
      <c r="B73" s="38">
        <f>SUM(B65:B67)</f>
        <v>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4" s="9" customFormat="1" ht="45" customHeight="1" thickBot="1" x14ac:dyDescent="0.25">
      <c r="A74" s="36" t="s">
        <v>103</v>
      </c>
      <c r="B74" s="38">
        <f>SUM(B65:B67)+B71</f>
        <v>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4" ht="27" customHeight="1" x14ac:dyDescent="0.25"/>
  </sheetData>
  <sheetProtection password="C3FC" sheet="1" objects="1" scenarios="1"/>
  <mergeCells count="10">
    <mergeCell ref="B3:D3"/>
    <mergeCell ref="J3:K3"/>
    <mergeCell ref="A43:D43"/>
    <mergeCell ref="A52:D52"/>
    <mergeCell ref="A61:D61"/>
    <mergeCell ref="J5:L5"/>
    <mergeCell ref="A16:D16"/>
    <mergeCell ref="A25:D25"/>
    <mergeCell ref="A34:D34"/>
    <mergeCell ref="B5:E5"/>
  </mergeCells>
  <phoneticPr fontId="9" type="noConversion"/>
  <printOptions horizontalCentered="1"/>
  <pageMargins left="0" right="0" top="0.59055118110236227" bottom="0.19685039370078741" header="0.51181102362204722" footer="0.51181102362204722"/>
  <pageSetup paperSize="8" scale="5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75"/>
  <sheetViews>
    <sheetView view="pageBreakPreview" zoomScale="70" zoomScaleNormal="100" zoomScaleSheetLayoutView="70" workbookViewId="0">
      <selection activeCell="B3" sqref="B3:D3"/>
    </sheetView>
  </sheetViews>
  <sheetFormatPr defaultRowHeight="18" x14ac:dyDescent="0.25"/>
  <cols>
    <col min="1" max="1" width="38.140625" customWidth="1"/>
    <col min="2" max="4" width="23.5703125" style="6" customWidth="1"/>
    <col min="5" max="6" width="15.85546875" style="6" customWidth="1"/>
    <col min="7" max="8" width="17.42578125" style="6" customWidth="1"/>
    <col min="9" max="9" width="18.42578125" style="6" customWidth="1"/>
    <col min="10" max="12" width="15.85546875" style="6" customWidth="1"/>
    <col min="13" max="14" width="9.140625" style="1"/>
  </cols>
  <sheetData>
    <row r="1" spans="1:14" s="2" customFormat="1" ht="28.5" customHeight="1" x14ac:dyDescent="0.2">
      <c r="A1" s="14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"/>
      <c r="N1" s="5"/>
    </row>
    <row r="2" spans="1:14" s="2" customFormat="1" ht="28.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</row>
    <row r="3" spans="1:14" s="4" customFormat="1" ht="49.5" customHeight="1" x14ac:dyDescent="0.2">
      <c r="A3" s="18" t="s">
        <v>1</v>
      </c>
      <c r="B3" s="113" t="str">
        <f>'Totals Calculation Matrix'!B3:D3</f>
        <v>District Service Name</v>
      </c>
      <c r="C3" s="115"/>
      <c r="D3" s="114"/>
      <c r="E3" s="22"/>
      <c r="F3" s="19"/>
      <c r="G3" s="39"/>
      <c r="H3" s="20"/>
      <c r="I3" s="21" t="s">
        <v>2</v>
      </c>
      <c r="J3" s="113" t="str">
        <f>'Totals Calculation Matrix'!H3</f>
        <v>House Officer / Registrar</v>
      </c>
      <c r="K3" s="114"/>
      <c r="L3" s="22"/>
      <c r="M3" s="3"/>
      <c r="N3" s="3"/>
    </row>
    <row r="4" spans="1:14" s="10" customFormat="1" ht="15.75" x14ac:dyDescent="0.2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</row>
    <row r="5" spans="1:14" s="2" customFormat="1" ht="90.75" customHeight="1" x14ac:dyDescent="0.2">
      <c r="A5" s="24" t="s">
        <v>75</v>
      </c>
      <c r="B5" s="119" t="str">
        <f>'Totals Calculation Matrix'!A21</f>
        <v>RMO 14</v>
      </c>
      <c r="C5" s="120"/>
      <c r="D5" s="120"/>
      <c r="E5" s="121"/>
      <c r="F5" s="25"/>
      <c r="G5" s="25"/>
      <c r="H5" s="25"/>
      <c r="I5" s="35" t="s">
        <v>4</v>
      </c>
      <c r="J5" s="113" t="str">
        <f>'Totals Calculation Matrix'!B5</f>
        <v>RMO Support to enter details from run description e.g.08:00 - 16:30 = 8 .5 hours/day</v>
      </c>
      <c r="K5" s="115"/>
      <c r="L5" s="114"/>
      <c r="M5" s="5"/>
      <c r="N5" s="5"/>
    </row>
    <row r="6" spans="1:14" s="12" customFormat="1" ht="15" customHeight="1" x14ac:dyDescent="0.2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1"/>
      <c r="N6" s="11"/>
    </row>
    <row r="7" spans="1:14" s="2" customFormat="1" ht="47.25" x14ac:dyDescent="0.2">
      <c r="A7" s="18" t="s">
        <v>76</v>
      </c>
      <c r="B7" s="21" t="s">
        <v>77</v>
      </c>
      <c r="C7" s="21" t="s">
        <v>78</v>
      </c>
      <c r="D7" s="21" t="s">
        <v>79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80</v>
      </c>
      <c r="M7" s="5"/>
      <c r="N7" s="5"/>
    </row>
    <row r="8" spans="1:14" s="4" customFormat="1" ht="27" customHeight="1" x14ac:dyDescent="0.2">
      <c r="A8" s="26" t="s">
        <v>81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N8" s="3"/>
    </row>
    <row r="9" spans="1:14" s="4" customFormat="1" ht="27" customHeight="1" x14ac:dyDescent="0.2">
      <c r="A9" s="28" t="s">
        <v>82</v>
      </c>
      <c r="B9" s="70" t="str">
        <f>'Totals Calculation Matrix'!H5</f>
        <v>Enter start date of run review e.g. 10/02/2020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3"/>
      <c r="N9" s="3"/>
    </row>
    <row r="10" spans="1:14" s="4" customFormat="1" ht="27" customHeight="1" x14ac:dyDescent="0.2">
      <c r="A10" s="28" t="s">
        <v>83</v>
      </c>
      <c r="B10" s="70" t="e">
        <f t="shared" ref="B10:B15" si="0">B9+1</f>
        <v>#VALUE!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"/>
      <c r="N10" s="3"/>
    </row>
    <row r="11" spans="1:14" s="4" customFormat="1" ht="27" customHeight="1" x14ac:dyDescent="0.2">
      <c r="A11" s="28" t="s">
        <v>84</v>
      </c>
      <c r="B11" s="70" t="e">
        <f t="shared" si="0"/>
        <v>#VALUE!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3"/>
      <c r="N11" s="3"/>
    </row>
    <row r="12" spans="1:14" s="4" customFormat="1" ht="27" customHeight="1" x14ac:dyDescent="0.2">
      <c r="A12" s="28" t="s">
        <v>85</v>
      </c>
      <c r="B12" s="70" t="e">
        <f t="shared" si="0"/>
        <v>#VALUE!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"/>
      <c r="N12" s="3"/>
    </row>
    <row r="13" spans="1:14" s="4" customFormat="1" ht="27" customHeight="1" x14ac:dyDescent="0.2">
      <c r="A13" s="28" t="s">
        <v>86</v>
      </c>
      <c r="B13" s="70" t="e">
        <f t="shared" si="0"/>
        <v>#VALUE!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"/>
      <c r="N13" s="3"/>
    </row>
    <row r="14" spans="1:14" s="4" customFormat="1" ht="27" customHeight="1" x14ac:dyDescent="0.2">
      <c r="A14" s="28" t="s">
        <v>87</v>
      </c>
      <c r="B14" s="70" t="e">
        <f t="shared" si="0"/>
        <v>#VALUE!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"/>
      <c r="N14" s="3"/>
    </row>
    <row r="15" spans="1:14" s="4" customFormat="1" ht="27" customHeight="1" x14ac:dyDescent="0.2">
      <c r="A15" s="28" t="s">
        <v>88</v>
      </c>
      <c r="B15" s="70" t="e">
        <f t="shared" si="0"/>
        <v>#VALUE!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"/>
      <c r="N15" s="3"/>
    </row>
    <row r="16" spans="1:14" s="16" customFormat="1" ht="27" customHeight="1" x14ac:dyDescent="0.2">
      <c r="A16" s="116" t="s">
        <v>89</v>
      </c>
      <c r="B16" s="117"/>
      <c r="C16" s="117"/>
      <c r="D16" s="118"/>
      <c r="E16" s="29">
        <f t="shared" ref="E16:L16" si="1">SUM(E9:E15)</f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15"/>
      <c r="N16" s="15"/>
    </row>
    <row r="17" spans="1:14" s="4" customFormat="1" ht="27" customHeight="1" x14ac:dyDescent="0.2">
      <c r="A17" s="26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"/>
      <c r="N17" s="3"/>
    </row>
    <row r="18" spans="1:14" s="4" customFormat="1" ht="27" customHeight="1" x14ac:dyDescent="0.2">
      <c r="A18" s="28" t="s">
        <v>82</v>
      </c>
      <c r="B18" s="70" t="e">
        <f>B15+1</f>
        <v>#VALUE!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3"/>
      <c r="N18" s="3"/>
    </row>
    <row r="19" spans="1:14" s="4" customFormat="1" ht="27" customHeight="1" x14ac:dyDescent="0.2">
      <c r="A19" s="28" t="s">
        <v>83</v>
      </c>
      <c r="B19" s="70" t="e">
        <f t="shared" ref="B19:B24" si="2">B18+1</f>
        <v>#VALUE!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"/>
      <c r="N19" s="3"/>
    </row>
    <row r="20" spans="1:14" s="4" customFormat="1" ht="27" customHeight="1" x14ac:dyDescent="0.2">
      <c r="A20" s="28" t="s">
        <v>84</v>
      </c>
      <c r="B20" s="70" t="e">
        <f t="shared" si="2"/>
        <v>#VALUE!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3"/>
      <c r="N20" s="3"/>
    </row>
    <row r="21" spans="1:14" s="4" customFormat="1" ht="27" customHeight="1" x14ac:dyDescent="0.2">
      <c r="A21" s="28" t="s">
        <v>85</v>
      </c>
      <c r="B21" s="70" t="e">
        <f t="shared" si="2"/>
        <v>#VALUE!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3"/>
      <c r="N21" s="3"/>
    </row>
    <row r="22" spans="1:14" s="4" customFormat="1" ht="27" customHeight="1" x14ac:dyDescent="0.2">
      <c r="A22" s="28" t="s">
        <v>86</v>
      </c>
      <c r="B22" s="70" t="e">
        <f t="shared" si="2"/>
        <v>#VALUE!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3"/>
      <c r="N22" s="3"/>
    </row>
    <row r="23" spans="1:14" s="4" customFormat="1" ht="27" customHeight="1" x14ac:dyDescent="0.2">
      <c r="A23" s="28" t="s">
        <v>87</v>
      </c>
      <c r="B23" s="70" t="e">
        <f t="shared" si="2"/>
        <v>#VALUE!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3"/>
      <c r="N23" s="3"/>
    </row>
    <row r="24" spans="1:14" s="4" customFormat="1" ht="27" customHeight="1" x14ac:dyDescent="0.2">
      <c r="A24" s="28" t="s">
        <v>88</v>
      </c>
      <c r="B24" s="70" t="e">
        <f t="shared" si="2"/>
        <v>#VALUE!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3"/>
      <c r="N24" s="3"/>
    </row>
    <row r="25" spans="1:14" s="16" customFormat="1" ht="27" customHeight="1" x14ac:dyDescent="0.2">
      <c r="A25" s="116" t="s">
        <v>91</v>
      </c>
      <c r="B25" s="117"/>
      <c r="C25" s="117"/>
      <c r="D25" s="118"/>
      <c r="E25" s="29">
        <f t="shared" ref="E25:L25" si="3">SUM(E18:E24)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15"/>
      <c r="N25" s="15"/>
    </row>
    <row r="26" spans="1:14" s="4" customFormat="1" ht="27" customHeight="1" x14ac:dyDescent="0.2">
      <c r="A26" s="26" t="s">
        <v>92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3"/>
      <c r="N26" s="3"/>
    </row>
    <row r="27" spans="1:14" s="4" customFormat="1" ht="27" customHeight="1" x14ac:dyDescent="0.2">
      <c r="A27" s="28" t="s">
        <v>82</v>
      </c>
      <c r="B27" s="70" t="e">
        <f>B24+1</f>
        <v>#VALUE!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3"/>
      <c r="N27" s="3"/>
    </row>
    <row r="28" spans="1:14" s="4" customFormat="1" ht="27" customHeight="1" x14ac:dyDescent="0.2">
      <c r="A28" s="28" t="s">
        <v>83</v>
      </c>
      <c r="B28" s="70" t="e">
        <f t="shared" ref="B28:B33" si="4">B27+1</f>
        <v>#VALUE!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3"/>
      <c r="N28" s="3"/>
    </row>
    <row r="29" spans="1:14" s="4" customFormat="1" ht="27" customHeight="1" x14ac:dyDescent="0.2">
      <c r="A29" s="28" t="s">
        <v>84</v>
      </c>
      <c r="B29" s="70" t="e">
        <f t="shared" si="4"/>
        <v>#VALUE!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3"/>
      <c r="N29" s="3"/>
    </row>
    <row r="30" spans="1:14" s="4" customFormat="1" ht="27" customHeight="1" x14ac:dyDescent="0.2">
      <c r="A30" s="28" t="s">
        <v>85</v>
      </c>
      <c r="B30" s="70" t="e">
        <f t="shared" si="4"/>
        <v>#VALUE!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3"/>
      <c r="N30" s="3"/>
    </row>
    <row r="31" spans="1:14" s="4" customFormat="1" ht="27" customHeight="1" x14ac:dyDescent="0.2">
      <c r="A31" s="28" t="s">
        <v>86</v>
      </c>
      <c r="B31" s="70" t="e">
        <f t="shared" si="4"/>
        <v>#VALUE!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"/>
      <c r="N31" s="3"/>
    </row>
    <row r="32" spans="1:14" s="4" customFormat="1" ht="27" customHeight="1" x14ac:dyDescent="0.2">
      <c r="A32" s="28" t="s">
        <v>87</v>
      </c>
      <c r="B32" s="70" t="e">
        <f t="shared" si="4"/>
        <v>#VALUE!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3"/>
      <c r="N32" s="3"/>
    </row>
    <row r="33" spans="1:14" s="4" customFormat="1" ht="27" customHeight="1" x14ac:dyDescent="0.2">
      <c r="A33" s="28" t="s">
        <v>88</v>
      </c>
      <c r="B33" s="70" t="e">
        <f t="shared" si="4"/>
        <v>#VALUE!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"/>
      <c r="N33" s="3"/>
    </row>
    <row r="34" spans="1:14" s="16" customFormat="1" ht="27" customHeight="1" x14ac:dyDescent="0.2">
      <c r="A34" s="116" t="s">
        <v>93</v>
      </c>
      <c r="B34" s="117"/>
      <c r="C34" s="117"/>
      <c r="D34" s="118"/>
      <c r="E34" s="29">
        <f t="shared" ref="E34:L34" si="5">SUM(E27:E33)</f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15"/>
      <c r="N34" s="15"/>
    </row>
    <row r="35" spans="1:14" s="4" customFormat="1" ht="27" customHeight="1" x14ac:dyDescent="0.2">
      <c r="A35" s="26" t="s">
        <v>94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"/>
      <c r="N35" s="3"/>
    </row>
    <row r="36" spans="1:14" s="4" customFormat="1" ht="27" customHeight="1" x14ac:dyDescent="0.2">
      <c r="A36" s="28" t="s">
        <v>82</v>
      </c>
      <c r="B36" s="70" t="e">
        <f>B33+1</f>
        <v>#VALUE!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3"/>
      <c r="N36" s="3"/>
    </row>
    <row r="37" spans="1:14" s="4" customFormat="1" ht="27" customHeight="1" x14ac:dyDescent="0.2">
      <c r="A37" s="28" t="s">
        <v>83</v>
      </c>
      <c r="B37" s="70" t="e">
        <f t="shared" ref="B37:B42" si="6">B36+1</f>
        <v>#VALUE!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3"/>
      <c r="N37" s="3"/>
    </row>
    <row r="38" spans="1:14" s="4" customFormat="1" ht="27" customHeight="1" x14ac:dyDescent="0.2">
      <c r="A38" s="28" t="s">
        <v>84</v>
      </c>
      <c r="B38" s="70" t="e">
        <f t="shared" si="6"/>
        <v>#VALUE!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3"/>
      <c r="N38" s="3"/>
    </row>
    <row r="39" spans="1:14" s="4" customFormat="1" ht="27" customHeight="1" x14ac:dyDescent="0.2">
      <c r="A39" s="28" t="s">
        <v>85</v>
      </c>
      <c r="B39" s="70" t="e">
        <f t="shared" si="6"/>
        <v>#VALUE!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3"/>
      <c r="N39" s="3"/>
    </row>
    <row r="40" spans="1:14" s="4" customFormat="1" ht="27" customHeight="1" x14ac:dyDescent="0.2">
      <c r="A40" s="28" t="s">
        <v>86</v>
      </c>
      <c r="B40" s="70" t="e">
        <f t="shared" si="6"/>
        <v>#VALUE!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3"/>
      <c r="N40" s="3"/>
    </row>
    <row r="41" spans="1:14" s="4" customFormat="1" ht="27" customHeight="1" x14ac:dyDescent="0.2">
      <c r="A41" s="28" t="s">
        <v>87</v>
      </c>
      <c r="B41" s="70" t="e">
        <f t="shared" si="6"/>
        <v>#VALUE!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"/>
      <c r="N41" s="3"/>
    </row>
    <row r="42" spans="1:14" s="4" customFormat="1" ht="27" customHeight="1" x14ac:dyDescent="0.2">
      <c r="A42" s="28" t="s">
        <v>88</v>
      </c>
      <c r="B42" s="70" t="e">
        <f t="shared" si="6"/>
        <v>#VALUE!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3"/>
      <c r="N42" s="3"/>
    </row>
    <row r="43" spans="1:14" s="16" customFormat="1" ht="27" customHeight="1" x14ac:dyDescent="0.2">
      <c r="A43" s="116" t="s">
        <v>95</v>
      </c>
      <c r="B43" s="117"/>
      <c r="C43" s="117"/>
      <c r="D43" s="118"/>
      <c r="E43" s="29">
        <f t="shared" ref="E43:L43" si="7">SUM(E36:E42)</f>
        <v>0</v>
      </c>
      <c r="F43" s="29">
        <f t="shared" si="7"/>
        <v>0</v>
      </c>
      <c r="G43" s="29">
        <f t="shared" si="7"/>
        <v>0</v>
      </c>
      <c r="H43" s="29">
        <f t="shared" si="7"/>
        <v>0</v>
      </c>
      <c r="I43" s="29">
        <f t="shared" si="7"/>
        <v>0</v>
      </c>
      <c r="J43" s="29">
        <f t="shared" si="7"/>
        <v>0</v>
      </c>
      <c r="K43" s="29">
        <f t="shared" si="7"/>
        <v>0</v>
      </c>
      <c r="L43" s="29">
        <f t="shared" si="7"/>
        <v>0</v>
      </c>
      <c r="M43" s="15"/>
      <c r="N43" s="15"/>
    </row>
    <row r="44" spans="1:14" s="4" customFormat="1" ht="27" customHeight="1" x14ac:dyDescent="0.2">
      <c r="A44" s="26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3"/>
      <c r="N44" s="3"/>
    </row>
    <row r="45" spans="1:14" s="4" customFormat="1" ht="27" customHeight="1" x14ac:dyDescent="0.2">
      <c r="A45" s="28" t="s">
        <v>82</v>
      </c>
      <c r="B45" s="70" t="e">
        <f>B42+1</f>
        <v>#VALUE!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3"/>
      <c r="N45" s="3"/>
    </row>
    <row r="46" spans="1:14" s="4" customFormat="1" ht="27" customHeight="1" x14ac:dyDescent="0.2">
      <c r="A46" s="28" t="s">
        <v>83</v>
      </c>
      <c r="B46" s="70" t="e">
        <f t="shared" ref="B46:B51" si="8">B45+1</f>
        <v>#VALUE!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3"/>
      <c r="N46" s="3"/>
    </row>
    <row r="47" spans="1:14" s="4" customFormat="1" ht="27" customHeight="1" x14ac:dyDescent="0.2">
      <c r="A47" s="28" t="s">
        <v>84</v>
      </c>
      <c r="B47" s="70" t="e">
        <f t="shared" si="8"/>
        <v>#VALUE!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3"/>
      <c r="N47" s="3"/>
    </row>
    <row r="48" spans="1:14" s="4" customFormat="1" ht="27" customHeight="1" x14ac:dyDescent="0.2">
      <c r="A48" s="28" t="s">
        <v>85</v>
      </c>
      <c r="B48" s="70" t="e">
        <f t="shared" si="8"/>
        <v>#VALUE!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3"/>
      <c r="N48" s="3"/>
    </row>
    <row r="49" spans="1:14" s="4" customFormat="1" ht="27" customHeight="1" x14ac:dyDescent="0.2">
      <c r="A49" s="28" t="s">
        <v>86</v>
      </c>
      <c r="B49" s="70" t="e">
        <f t="shared" si="8"/>
        <v>#VALUE!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3"/>
      <c r="N49" s="3"/>
    </row>
    <row r="50" spans="1:14" s="4" customFormat="1" ht="27" customHeight="1" x14ac:dyDescent="0.2">
      <c r="A50" s="28" t="s">
        <v>87</v>
      </c>
      <c r="B50" s="70" t="e">
        <f t="shared" si="8"/>
        <v>#VALUE!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3"/>
      <c r="N50" s="3"/>
    </row>
    <row r="51" spans="1:14" s="4" customFormat="1" ht="27" customHeight="1" x14ac:dyDescent="0.2">
      <c r="A51" s="28" t="s">
        <v>88</v>
      </c>
      <c r="B51" s="70" t="e">
        <f t="shared" si="8"/>
        <v>#VALUE!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3"/>
      <c r="N51" s="3"/>
    </row>
    <row r="52" spans="1:14" s="16" customFormat="1" ht="27" customHeight="1" x14ac:dyDescent="0.2">
      <c r="A52" s="116" t="s">
        <v>97</v>
      </c>
      <c r="B52" s="117"/>
      <c r="C52" s="117"/>
      <c r="D52" s="118"/>
      <c r="E52" s="29">
        <f t="shared" ref="E52:L52" si="9">SUM(E45:E51)</f>
        <v>0</v>
      </c>
      <c r="F52" s="29">
        <f t="shared" si="9"/>
        <v>0</v>
      </c>
      <c r="G52" s="29">
        <f t="shared" si="9"/>
        <v>0</v>
      </c>
      <c r="H52" s="29">
        <f t="shared" si="9"/>
        <v>0</v>
      </c>
      <c r="I52" s="29">
        <f t="shared" si="9"/>
        <v>0</v>
      </c>
      <c r="J52" s="29">
        <f t="shared" si="9"/>
        <v>0</v>
      </c>
      <c r="K52" s="29">
        <f t="shared" si="9"/>
        <v>0</v>
      </c>
      <c r="L52" s="29">
        <f t="shared" si="9"/>
        <v>0</v>
      </c>
      <c r="M52" s="15"/>
      <c r="N52" s="15"/>
    </row>
    <row r="53" spans="1:14" s="4" customFormat="1" ht="27" customHeight="1" x14ac:dyDescent="0.2">
      <c r="A53" s="26" t="s">
        <v>98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3"/>
      <c r="N53" s="3"/>
    </row>
    <row r="54" spans="1:14" s="4" customFormat="1" ht="27" customHeight="1" x14ac:dyDescent="0.2">
      <c r="A54" s="28" t="s">
        <v>82</v>
      </c>
      <c r="B54" s="70" t="e">
        <f>B51+1</f>
        <v>#VALUE!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3"/>
      <c r="N54" s="3"/>
    </row>
    <row r="55" spans="1:14" s="4" customFormat="1" ht="27" customHeight="1" x14ac:dyDescent="0.2">
      <c r="A55" s="28" t="s">
        <v>83</v>
      </c>
      <c r="B55" s="70" t="e">
        <f t="shared" ref="B55:B60" si="10">B54+1</f>
        <v>#VALUE!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3"/>
      <c r="N55" s="3"/>
    </row>
    <row r="56" spans="1:14" s="4" customFormat="1" ht="27" customHeight="1" x14ac:dyDescent="0.2">
      <c r="A56" s="28" t="s">
        <v>84</v>
      </c>
      <c r="B56" s="70" t="e">
        <f t="shared" si="10"/>
        <v>#VALUE!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3"/>
      <c r="N56" s="3"/>
    </row>
    <row r="57" spans="1:14" s="4" customFormat="1" ht="27" customHeight="1" x14ac:dyDescent="0.2">
      <c r="A57" s="28" t="s">
        <v>85</v>
      </c>
      <c r="B57" s="70" t="e">
        <f t="shared" si="10"/>
        <v>#VALUE!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3"/>
      <c r="N57" s="3"/>
    </row>
    <row r="58" spans="1:14" s="4" customFormat="1" ht="27" customHeight="1" x14ac:dyDescent="0.2">
      <c r="A58" s="28" t="s">
        <v>86</v>
      </c>
      <c r="B58" s="70" t="e">
        <f t="shared" si="10"/>
        <v>#VALUE!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3"/>
      <c r="N58" s="3"/>
    </row>
    <row r="59" spans="1:14" s="4" customFormat="1" ht="27" customHeight="1" x14ac:dyDescent="0.2">
      <c r="A59" s="28" t="s">
        <v>87</v>
      </c>
      <c r="B59" s="70" t="e">
        <f t="shared" si="10"/>
        <v>#VALUE!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"/>
      <c r="N59" s="3"/>
    </row>
    <row r="60" spans="1:14" s="4" customFormat="1" ht="27" customHeight="1" x14ac:dyDescent="0.2">
      <c r="A60" s="28" t="s">
        <v>88</v>
      </c>
      <c r="B60" s="70" t="e">
        <f t="shared" si="10"/>
        <v>#VALUE!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3"/>
      <c r="N60" s="3"/>
    </row>
    <row r="61" spans="1:14" s="16" customFormat="1" ht="27" customHeight="1" x14ac:dyDescent="0.2">
      <c r="A61" s="116" t="s">
        <v>99</v>
      </c>
      <c r="B61" s="117"/>
      <c r="C61" s="117"/>
      <c r="D61" s="118"/>
      <c r="E61" s="29">
        <f t="shared" ref="E61:L61" si="11">SUM(E54:E60)</f>
        <v>0</v>
      </c>
      <c r="F61" s="29">
        <f t="shared" si="11"/>
        <v>0</v>
      </c>
      <c r="G61" s="29">
        <f t="shared" si="11"/>
        <v>0</v>
      </c>
      <c r="H61" s="29">
        <f t="shared" si="11"/>
        <v>0</v>
      </c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15"/>
      <c r="N61" s="15"/>
    </row>
    <row r="62" spans="1:14" s="13" customFormat="1" ht="27" customHeight="1" x14ac:dyDescent="0.2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17"/>
      <c r="N62" s="17"/>
    </row>
    <row r="63" spans="1:14" s="13" customFormat="1" ht="27" customHeight="1" x14ac:dyDescent="0.2">
      <c r="A63" s="23" t="s">
        <v>100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17"/>
      <c r="N63" s="17"/>
    </row>
    <row r="64" spans="1:14" s="13" customFormat="1" ht="27" customHeight="1" thickBot="1" x14ac:dyDescent="0.3">
      <c r="A64" s="30"/>
      <c r="B64" s="31"/>
      <c r="C64" s="31"/>
      <c r="D64" s="40" t="s">
        <v>48</v>
      </c>
      <c r="E64" s="31"/>
      <c r="F64" s="31"/>
      <c r="G64" s="31"/>
      <c r="H64" s="31"/>
      <c r="I64" s="31"/>
      <c r="J64" s="31"/>
      <c r="K64" s="31"/>
      <c r="L64" s="31"/>
      <c r="M64" s="17"/>
      <c r="N64" s="17"/>
    </row>
    <row r="65" spans="1:14" s="10" customFormat="1" ht="42" customHeight="1" thickBot="1" x14ac:dyDescent="0.25">
      <c r="A65" s="32" t="s">
        <v>9</v>
      </c>
      <c r="B65" s="37">
        <f>SUM(E16+E25+E34+E43+E52+E61)</f>
        <v>0</v>
      </c>
      <c r="C65" s="22"/>
      <c r="D65" s="41" t="s">
        <v>49</v>
      </c>
      <c r="E65" s="22"/>
      <c r="F65" s="22"/>
      <c r="G65" s="22"/>
      <c r="H65" s="22"/>
      <c r="I65" s="22"/>
      <c r="J65" s="22"/>
      <c r="K65" s="22"/>
      <c r="L65" s="22"/>
      <c r="M65" s="9"/>
      <c r="N65" s="9"/>
    </row>
    <row r="66" spans="1:14" s="10" customFormat="1" ht="42" customHeight="1" thickBot="1" x14ac:dyDescent="0.25">
      <c r="A66" s="32" t="s">
        <v>51</v>
      </c>
      <c r="B66" s="37">
        <f>SUM(F16+F25+F34+F43+F52+F61)</f>
        <v>0</v>
      </c>
      <c r="C66" s="22"/>
      <c r="D66" s="41" t="s">
        <v>52</v>
      </c>
      <c r="E66" s="22"/>
      <c r="F66" s="22"/>
      <c r="G66" s="22"/>
      <c r="H66" s="22"/>
      <c r="I66" s="22"/>
      <c r="J66" s="22"/>
      <c r="K66" s="22"/>
      <c r="L66" s="22"/>
      <c r="M66" s="9"/>
      <c r="N66" s="9"/>
    </row>
    <row r="67" spans="1:14" s="10" customFormat="1" ht="42" customHeight="1" thickBot="1" x14ac:dyDescent="0.25">
      <c r="A67" s="34" t="s">
        <v>11</v>
      </c>
      <c r="B67" s="37">
        <f>SUM(G16+G25+G34+G43+G52+G61)</f>
        <v>0</v>
      </c>
      <c r="C67" s="22"/>
      <c r="D67" s="42"/>
      <c r="E67" s="22"/>
      <c r="F67" s="22"/>
      <c r="G67" s="22"/>
      <c r="H67" s="22"/>
      <c r="I67" s="22"/>
      <c r="J67" s="22"/>
      <c r="K67" s="22"/>
      <c r="L67" s="22"/>
      <c r="M67" s="9"/>
      <c r="N67" s="9"/>
    </row>
    <row r="68" spans="1:14" s="10" customFormat="1" ht="42" customHeight="1" thickBot="1" x14ac:dyDescent="0.25">
      <c r="A68" s="34" t="s">
        <v>12</v>
      </c>
      <c r="B68" s="37">
        <f>SUM(H16+H25+H34+H43+H52+H61)</f>
        <v>0</v>
      </c>
      <c r="C68" s="22"/>
      <c r="D68" s="41" t="s">
        <v>53</v>
      </c>
      <c r="E68" s="22"/>
      <c r="F68" s="22"/>
      <c r="G68" s="22"/>
      <c r="H68" s="22"/>
      <c r="I68" s="22"/>
      <c r="J68" s="22"/>
      <c r="K68" s="22"/>
      <c r="L68" s="22"/>
      <c r="M68" s="9"/>
      <c r="N68" s="9"/>
    </row>
    <row r="69" spans="1:14" s="10" customFormat="1" ht="42" customHeight="1" thickBot="1" x14ac:dyDescent="0.25">
      <c r="A69" s="34" t="s">
        <v>13</v>
      </c>
      <c r="B69" s="37">
        <f>SUM(I16+I25+I34+I43+I52+I61)</f>
        <v>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9"/>
      <c r="N69" s="9"/>
    </row>
    <row r="70" spans="1:14" s="10" customFormat="1" ht="42" customHeight="1" thickBot="1" x14ac:dyDescent="0.25">
      <c r="A70" s="34" t="s">
        <v>14</v>
      </c>
      <c r="B70" s="37">
        <f>SUM(J16+J25+J34+J43+J52+J61)</f>
        <v>0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9"/>
      <c r="N70" s="9"/>
    </row>
    <row r="71" spans="1:14" s="10" customFormat="1" ht="42" customHeight="1" thickBot="1" x14ac:dyDescent="0.25">
      <c r="A71" s="34" t="s">
        <v>54</v>
      </c>
      <c r="B71" s="37">
        <f>SUM(K16+K25+K34+K43+K52+K61)</f>
        <v>0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9"/>
      <c r="N71" s="9"/>
    </row>
    <row r="72" spans="1:14" s="10" customFormat="1" ht="15" customHeight="1" thickBot="1" x14ac:dyDescent="0.25">
      <c r="A72" s="34"/>
      <c r="B72" s="3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9"/>
      <c r="N72" s="9"/>
    </row>
    <row r="73" spans="1:14" s="9" customFormat="1" ht="40.5" customHeight="1" thickBot="1" x14ac:dyDescent="0.25">
      <c r="A73" s="36" t="s">
        <v>102</v>
      </c>
      <c r="B73" s="38">
        <f>SUM(B65:B67)</f>
        <v>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4" s="9" customFormat="1" ht="45" customHeight="1" thickBot="1" x14ac:dyDescent="0.25">
      <c r="A74" s="36" t="s">
        <v>103</v>
      </c>
      <c r="B74" s="38">
        <f>SUM(B65:B67)+B71</f>
        <v>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4" ht="27" customHeight="1" x14ac:dyDescent="0.25"/>
  </sheetData>
  <sheetProtection password="C3FC" sheet="1" objects="1" scenarios="1"/>
  <mergeCells count="10">
    <mergeCell ref="B3:D3"/>
    <mergeCell ref="J3:K3"/>
    <mergeCell ref="A43:D43"/>
    <mergeCell ref="A52:D52"/>
    <mergeCell ref="A61:D61"/>
    <mergeCell ref="J5:L5"/>
    <mergeCell ref="A16:D16"/>
    <mergeCell ref="A25:D25"/>
    <mergeCell ref="A34:D34"/>
    <mergeCell ref="B5:E5"/>
  </mergeCells>
  <phoneticPr fontId="9" type="noConversion"/>
  <printOptions horizontalCentered="1"/>
  <pageMargins left="0" right="0" top="0.59055118110236227" bottom="0.19685039370078741" header="0.51181102362204722" footer="0.51181102362204722"/>
  <pageSetup paperSize="8" scale="5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75"/>
  <sheetViews>
    <sheetView view="pageBreakPreview" zoomScale="70" zoomScaleNormal="100" zoomScaleSheetLayoutView="70" workbookViewId="0">
      <selection activeCell="B3" sqref="B3:D3"/>
    </sheetView>
  </sheetViews>
  <sheetFormatPr defaultRowHeight="18" x14ac:dyDescent="0.25"/>
  <cols>
    <col min="1" max="1" width="38.140625" customWidth="1"/>
    <col min="2" max="4" width="23.5703125" style="6" customWidth="1"/>
    <col min="5" max="6" width="15.85546875" style="6" customWidth="1"/>
    <col min="7" max="8" width="17.42578125" style="6" customWidth="1"/>
    <col min="9" max="9" width="18.42578125" style="6" customWidth="1"/>
    <col min="10" max="12" width="15.85546875" style="6" customWidth="1"/>
    <col min="13" max="14" width="9.140625" style="1"/>
  </cols>
  <sheetData>
    <row r="1" spans="1:14" s="2" customFormat="1" ht="28.5" customHeight="1" x14ac:dyDescent="0.2">
      <c r="A1" s="14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"/>
      <c r="N1" s="5"/>
    </row>
    <row r="2" spans="1:14" s="2" customFormat="1" ht="28.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</row>
    <row r="3" spans="1:14" s="4" customFormat="1" ht="49.5" customHeight="1" x14ac:dyDescent="0.2">
      <c r="A3" s="18" t="s">
        <v>1</v>
      </c>
      <c r="B3" s="113" t="str">
        <f>'Totals Calculation Matrix'!B3:D3</f>
        <v>District Service Name</v>
      </c>
      <c r="C3" s="115"/>
      <c r="D3" s="114"/>
      <c r="E3" s="22"/>
      <c r="F3" s="19"/>
      <c r="G3" s="39"/>
      <c r="H3" s="20"/>
      <c r="I3" s="21" t="s">
        <v>2</v>
      </c>
      <c r="J3" s="113" t="str">
        <f>'Totals Calculation Matrix'!H3</f>
        <v>House Officer / Registrar</v>
      </c>
      <c r="K3" s="114"/>
      <c r="L3" s="22"/>
      <c r="M3" s="3"/>
      <c r="N3" s="3"/>
    </row>
    <row r="4" spans="1:14" s="10" customFormat="1" ht="15.75" x14ac:dyDescent="0.2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</row>
    <row r="5" spans="1:14" s="2" customFormat="1" ht="90.75" customHeight="1" x14ac:dyDescent="0.2">
      <c r="A5" s="24" t="s">
        <v>75</v>
      </c>
      <c r="B5" s="119" t="str">
        <f>'Totals Calculation Matrix'!A22</f>
        <v>RMO 15</v>
      </c>
      <c r="C5" s="120"/>
      <c r="D5" s="120"/>
      <c r="E5" s="121"/>
      <c r="F5" s="25"/>
      <c r="G5" s="25"/>
      <c r="H5" s="25"/>
      <c r="I5" s="35" t="s">
        <v>4</v>
      </c>
      <c r="J5" s="113" t="str">
        <f>'Totals Calculation Matrix'!B5</f>
        <v>RMO Support to enter details from run description e.g.08:00 - 16:30 = 8 .5 hours/day</v>
      </c>
      <c r="K5" s="115"/>
      <c r="L5" s="114"/>
      <c r="M5" s="5"/>
      <c r="N5" s="5"/>
    </row>
    <row r="6" spans="1:14" s="12" customFormat="1" ht="15" customHeight="1" x14ac:dyDescent="0.2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1"/>
      <c r="N6" s="11"/>
    </row>
    <row r="7" spans="1:14" s="2" customFormat="1" ht="47.25" x14ac:dyDescent="0.2">
      <c r="A7" s="18" t="s">
        <v>76</v>
      </c>
      <c r="B7" s="21" t="s">
        <v>77</v>
      </c>
      <c r="C7" s="21" t="s">
        <v>78</v>
      </c>
      <c r="D7" s="21" t="s">
        <v>79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80</v>
      </c>
      <c r="M7" s="5"/>
      <c r="N7" s="5"/>
    </row>
    <row r="8" spans="1:14" s="4" customFormat="1" ht="27" customHeight="1" x14ac:dyDescent="0.2">
      <c r="A8" s="26" t="s">
        <v>81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N8" s="3"/>
    </row>
    <row r="9" spans="1:14" s="4" customFormat="1" ht="27" customHeight="1" x14ac:dyDescent="0.2">
      <c r="A9" s="28" t="s">
        <v>82</v>
      </c>
      <c r="B9" s="70" t="str">
        <f>'Totals Calculation Matrix'!H5</f>
        <v>Enter start date of run review e.g. 10/02/2020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3"/>
      <c r="N9" s="3"/>
    </row>
    <row r="10" spans="1:14" s="4" customFormat="1" ht="27" customHeight="1" x14ac:dyDescent="0.2">
      <c r="A10" s="28" t="s">
        <v>83</v>
      </c>
      <c r="B10" s="70" t="e">
        <f t="shared" ref="B10:B15" si="0">B9+1</f>
        <v>#VALUE!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"/>
      <c r="N10" s="3"/>
    </row>
    <row r="11" spans="1:14" s="4" customFormat="1" ht="27" customHeight="1" x14ac:dyDescent="0.2">
      <c r="A11" s="28" t="s">
        <v>84</v>
      </c>
      <c r="B11" s="70" t="e">
        <f t="shared" si="0"/>
        <v>#VALUE!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3"/>
      <c r="N11" s="3"/>
    </row>
    <row r="12" spans="1:14" s="4" customFormat="1" ht="27" customHeight="1" x14ac:dyDescent="0.2">
      <c r="A12" s="28" t="s">
        <v>85</v>
      </c>
      <c r="B12" s="70" t="e">
        <f t="shared" si="0"/>
        <v>#VALUE!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"/>
      <c r="N12" s="3"/>
    </row>
    <row r="13" spans="1:14" s="4" customFormat="1" ht="27" customHeight="1" x14ac:dyDescent="0.2">
      <c r="A13" s="28" t="s">
        <v>86</v>
      </c>
      <c r="B13" s="70" t="e">
        <f t="shared" si="0"/>
        <v>#VALUE!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"/>
      <c r="N13" s="3"/>
    </row>
    <row r="14" spans="1:14" s="4" customFormat="1" ht="27" customHeight="1" x14ac:dyDescent="0.2">
      <c r="A14" s="28" t="s">
        <v>87</v>
      </c>
      <c r="B14" s="70" t="e">
        <f t="shared" si="0"/>
        <v>#VALUE!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"/>
      <c r="N14" s="3"/>
    </row>
    <row r="15" spans="1:14" s="4" customFormat="1" ht="27" customHeight="1" x14ac:dyDescent="0.2">
      <c r="A15" s="28" t="s">
        <v>88</v>
      </c>
      <c r="B15" s="70" t="e">
        <f t="shared" si="0"/>
        <v>#VALUE!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"/>
      <c r="N15" s="3"/>
    </row>
    <row r="16" spans="1:14" s="16" customFormat="1" ht="27" customHeight="1" x14ac:dyDescent="0.2">
      <c r="A16" s="116" t="s">
        <v>89</v>
      </c>
      <c r="B16" s="117"/>
      <c r="C16" s="117"/>
      <c r="D16" s="118"/>
      <c r="E16" s="29">
        <f t="shared" ref="E16:L16" si="1">SUM(E9:E15)</f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15"/>
      <c r="N16" s="15"/>
    </row>
    <row r="17" spans="1:14" s="4" customFormat="1" ht="27" customHeight="1" x14ac:dyDescent="0.2">
      <c r="A17" s="26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"/>
      <c r="N17" s="3"/>
    </row>
    <row r="18" spans="1:14" s="4" customFormat="1" ht="27" customHeight="1" x14ac:dyDescent="0.2">
      <c r="A18" s="28" t="s">
        <v>82</v>
      </c>
      <c r="B18" s="70" t="e">
        <f>B15+1</f>
        <v>#VALUE!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3"/>
      <c r="N18" s="3"/>
    </row>
    <row r="19" spans="1:14" s="4" customFormat="1" ht="27" customHeight="1" x14ac:dyDescent="0.2">
      <c r="A19" s="28" t="s">
        <v>83</v>
      </c>
      <c r="B19" s="70" t="e">
        <f t="shared" ref="B19:B24" si="2">B18+1</f>
        <v>#VALUE!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"/>
      <c r="N19" s="3"/>
    </row>
    <row r="20" spans="1:14" s="4" customFormat="1" ht="27" customHeight="1" x14ac:dyDescent="0.2">
      <c r="A20" s="28" t="s">
        <v>84</v>
      </c>
      <c r="B20" s="70" t="e">
        <f t="shared" si="2"/>
        <v>#VALUE!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3"/>
      <c r="N20" s="3"/>
    </row>
    <row r="21" spans="1:14" s="4" customFormat="1" ht="27" customHeight="1" x14ac:dyDescent="0.2">
      <c r="A21" s="28" t="s">
        <v>85</v>
      </c>
      <c r="B21" s="70" t="e">
        <f t="shared" si="2"/>
        <v>#VALUE!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3"/>
      <c r="N21" s="3"/>
    </row>
    <row r="22" spans="1:14" s="4" customFormat="1" ht="27" customHeight="1" x14ac:dyDescent="0.2">
      <c r="A22" s="28" t="s">
        <v>86</v>
      </c>
      <c r="B22" s="70" t="e">
        <f t="shared" si="2"/>
        <v>#VALUE!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3"/>
      <c r="N22" s="3"/>
    </row>
    <row r="23" spans="1:14" s="4" customFormat="1" ht="27" customHeight="1" x14ac:dyDescent="0.2">
      <c r="A23" s="28" t="s">
        <v>87</v>
      </c>
      <c r="B23" s="70" t="e">
        <f t="shared" si="2"/>
        <v>#VALUE!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3"/>
      <c r="N23" s="3"/>
    </row>
    <row r="24" spans="1:14" s="4" customFormat="1" ht="27" customHeight="1" x14ac:dyDescent="0.2">
      <c r="A24" s="28" t="s">
        <v>88</v>
      </c>
      <c r="B24" s="70" t="e">
        <f t="shared" si="2"/>
        <v>#VALUE!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3"/>
      <c r="N24" s="3"/>
    </row>
    <row r="25" spans="1:14" s="16" customFormat="1" ht="27" customHeight="1" x14ac:dyDescent="0.2">
      <c r="A25" s="116" t="s">
        <v>91</v>
      </c>
      <c r="B25" s="117"/>
      <c r="C25" s="117"/>
      <c r="D25" s="118"/>
      <c r="E25" s="29">
        <f t="shared" ref="E25:L25" si="3">SUM(E18:E24)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15"/>
      <c r="N25" s="15"/>
    </row>
    <row r="26" spans="1:14" s="4" customFormat="1" ht="27" customHeight="1" x14ac:dyDescent="0.2">
      <c r="A26" s="26" t="s">
        <v>92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3"/>
      <c r="N26" s="3"/>
    </row>
    <row r="27" spans="1:14" s="4" customFormat="1" ht="27" customHeight="1" x14ac:dyDescent="0.2">
      <c r="A27" s="28" t="s">
        <v>82</v>
      </c>
      <c r="B27" s="70" t="e">
        <f>B24+1</f>
        <v>#VALUE!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3"/>
      <c r="N27" s="3"/>
    </row>
    <row r="28" spans="1:14" s="4" customFormat="1" ht="27" customHeight="1" x14ac:dyDescent="0.2">
      <c r="A28" s="28" t="s">
        <v>83</v>
      </c>
      <c r="B28" s="70" t="e">
        <f t="shared" ref="B28:B33" si="4">B27+1</f>
        <v>#VALUE!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3"/>
      <c r="N28" s="3"/>
    </row>
    <row r="29" spans="1:14" s="4" customFormat="1" ht="27" customHeight="1" x14ac:dyDescent="0.2">
      <c r="A29" s="28" t="s">
        <v>84</v>
      </c>
      <c r="B29" s="70" t="e">
        <f t="shared" si="4"/>
        <v>#VALUE!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3"/>
      <c r="N29" s="3"/>
    </row>
    <row r="30" spans="1:14" s="4" customFormat="1" ht="27" customHeight="1" x14ac:dyDescent="0.2">
      <c r="A30" s="28" t="s">
        <v>85</v>
      </c>
      <c r="B30" s="70" t="e">
        <f t="shared" si="4"/>
        <v>#VALUE!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3"/>
      <c r="N30" s="3"/>
    </row>
    <row r="31" spans="1:14" s="4" customFormat="1" ht="27" customHeight="1" x14ac:dyDescent="0.2">
      <c r="A31" s="28" t="s">
        <v>86</v>
      </c>
      <c r="B31" s="70" t="e">
        <f t="shared" si="4"/>
        <v>#VALUE!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"/>
      <c r="N31" s="3"/>
    </row>
    <row r="32" spans="1:14" s="4" customFormat="1" ht="27" customHeight="1" x14ac:dyDescent="0.2">
      <c r="A32" s="28" t="s">
        <v>87</v>
      </c>
      <c r="B32" s="70" t="e">
        <f t="shared" si="4"/>
        <v>#VALUE!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3"/>
      <c r="N32" s="3"/>
    </row>
    <row r="33" spans="1:14" s="4" customFormat="1" ht="27" customHeight="1" x14ac:dyDescent="0.2">
      <c r="A33" s="28" t="s">
        <v>88</v>
      </c>
      <c r="B33" s="70" t="e">
        <f t="shared" si="4"/>
        <v>#VALUE!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"/>
      <c r="N33" s="3"/>
    </row>
    <row r="34" spans="1:14" s="16" customFormat="1" ht="27" customHeight="1" x14ac:dyDescent="0.2">
      <c r="A34" s="116" t="s">
        <v>93</v>
      </c>
      <c r="B34" s="117"/>
      <c r="C34" s="117"/>
      <c r="D34" s="118"/>
      <c r="E34" s="29">
        <f t="shared" ref="E34:L34" si="5">SUM(E27:E33)</f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15"/>
      <c r="N34" s="15"/>
    </row>
    <row r="35" spans="1:14" s="4" customFormat="1" ht="27" customHeight="1" x14ac:dyDescent="0.2">
      <c r="A35" s="26" t="s">
        <v>94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"/>
      <c r="N35" s="3"/>
    </row>
    <row r="36" spans="1:14" s="4" customFormat="1" ht="27" customHeight="1" x14ac:dyDescent="0.2">
      <c r="A36" s="28" t="s">
        <v>82</v>
      </c>
      <c r="B36" s="70" t="e">
        <f>B33+1</f>
        <v>#VALUE!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3"/>
      <c r="N36" s="3"/>
    </row>
    <row r="37" spans="1:14" s="4" customFormat="1" ht="27" customHeight="1" x14ac:dyDescent="0.2">
      <c r="A37" s="28" t="s">
        <v>83</v>
      </c>
      <c r="B37" s="70" t="e">
        <f t="shared" ref="B37:B42" si="6">B36+1</f>
        <v>#VALUE!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3"/>
      <c r="N37" s="3"/>
    </row>
    <row r="38" spans="1:14" s="4" customFormat="1" ht="27" customHeight="1" x14ac:dyDescent="0.2">
      <c r="A38" s="28" t="s">
        <v>84</v>
      </c>
      <c r="B38" s="70" t="e">
        <f t="shared" si="6"/>
        <v>#VALUE!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3"/>
      <c r="N38" s="3"/>
    </row>
    <row r="39" spans="1:14" s="4" customFormat="1" ht="27" customHeight="1" x14ac:dyDescent="0.2">
      <c r="A39" s="28" t="s">
        <v>85</v>
      </c>
      <c r="B39" s="70" t="e">
        <f t="shared" si="6"/>
        <v>#VALUE!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3"/>
      <c r="N39" s="3"/>
    </row>
    <row r="40" spans="1:14" s="4" customFormat="1" ht="27" customHeight="1" x14ac:dyDescent="0.2">
      <c r="A40" s="28" t="s">
        <v>86</v>
      </c>
      <c r="B40" s="70" t="e">
        <f t="shared" si="6"/>
        <v>#VALUE!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3"/>
      <c r="N40" s="3"/>
    </row>
    <row r="41" spans="1:14" s="4" customFormat="1" ht="27" customHeight="1" x14ac:dyDescent="0.2">
      <c r="A41" s="28" t="s">
        <v>87</v>
      </c>
      <c r="B41" s="70" t="e">
        <f t="shared" si="6"/>
        <v>#VALUE!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"/>
      <c r="N41" s="3"/>
    </row>
    <row r="42" spans="1:14" s="4" customFormat="1" ht="27" customHeight="1" x14ac:dyDescent="0.2">
      <c r="A42" s="28" t="s">
        <v>88</v>
      </c>
      <c r="B42" s="70" t="e">
        <f t="shared" si="6"/>
        <v>#VALUE!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3"/>
      <c r="N42" s="3"/>
    </row>
    <row r="43" spans="1:14" s="16" customFormat="1" ht="27" customHeight="1" x14ac:dyDescent="0.2">
      <c r="A43" s="116" t="s">
        <v>95</v>
      </c>
      <c r="B43" s="117"/>
      <c r="C43" s="117"/>
      <c r="D43" s="118"/>
      <c r="E43" s="29">
        <f t="shared" ref="E43:L43" si="7">SUM(E36:E42)</f>
        <v>0</v>
      </c>
      <c r="F43" s="29">
        <f t="shared" si="7"/>
        <v>0</v>
      </c>
      <c r="G43" s="29">
        <f t="shared" si="7"/>
        <v>0</v>
      </c>
      <c r="H43" s="29">
        <f t="shared" si="7"/>
        <v>0</v>
      </c>
      <c r="I43" s="29">
        <f t="shared" si="7"/>
        <v>0</v>
      </c>
      <c r="J43" s="29">
        <f t="shared" si="7"/>
        <v>0</v>
      </c>
      <c r="K43" s="29">
        <f t="shared" si="7"/>
        <v>0</v>
      </c>
      <c r="L43" s="29">
        <f t="shared" si="7"/>
        <v>0</v>
      </c>
      <c r="M43" s="15"/>
      <c r="N43" s="15"/>
    </row>
    <row r="44" spans="1:14" s="4" customFormat="1" ht="27" customHeight="1" x14ac:dyDescent="0.2">
      <c r="A44" s="26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3"/>
      <c r="N44" s="3"/>
    </row>
    <row r="45" spans="1:14" s="4" customFormat="1" ht="27" customHeight="1" x14ac:dyDescent="0.2">
      <c r="A45" s="28" t="s">
        <v>82</v>
      </c>
      <c r="B45" s="70" t="e">
        <f>B42+1</f>
        <v>#VALUE!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3"/>
      <c r="N45" s="3"/>
    </row>
    <row r="46" spans="1:14" s="4" customFormat="1" ht="27" customHeight="1" x14ac:dyDescent="0.2">
      <c r="A46" s="28" t="s">
        <v>83</v>
      </c>
      <c r="B46" s="70" t="e">
        <f t="shared" ref="B46:B51" si="8">B45+1</f>
        <v>#VALUE!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3"/>
      <c r="N46" s="3"/>
    </row>
    <row r="47" spans="1:14" s="4" customFormat="1" ht="27" customHeight="1" x14ac:dyDescent="0.2">
      <c r="A47" s="28" t="s">
        <v>84</v>
      </c>
      <c r="B47" s="70" t="e">
        <f t="shared" si="8"/>
        <v>#VALUE!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3"/>
      <c r="N47" s="3"/>
    </row>
    <row r="48" spans="1:14" s="4" customFormat="1" ht="27" customHeight="1" x14ac:dyDescent="0.2">
      <c r="A48" s="28" t="s">
        <v>85</v>
      </c>
      <c r="B48" s="70" t="e">
        <f t="shared" si="8"/>
        <v>#VALUE!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3"/>
      <c r="N48" s="3"/>
    </row>
    <row r="49" spans="1:14" s="4" customFormat="1" ht="27" customHeight="1" x14ac:dyDescent="0.2">
      <c r="A49" s="28" t="s">
        <v>86</v>
      </c>
      <c r="B49" s="70" t="e">
        <f t="shared" si="8"/>
        <v>#VALUE!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3"/>
      <c r="N49" s="3"/>
    </row>
    <row r="50" spans="1:14" s="4" customFormat="1" ht="27" customHeight="1" x14ac:dyDescent="0.2">
      <c r="A50" s="28" t="s">
        <v>87</v>
      </c>
      <c r="B50" s="70" t="e">
        <f t="shared" si="8"/>
        <v>#VALUE!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3"/>
      <c r="N50" s="3"/>
    </row>
    <row r="51" spans="1:14" s="4" customFormat="1" ht="27" customHeight="1" x14ac:dyDescent="0.2">
      <c r="A51" s="28" t="s">
        <v>88</v>
      </c>
      <c r="B51" s="70" t="e">
        <f t="shared" si="8"/>
        <v>#VALUE!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3"/>
      <c r="N51" s="3"/>
    </row>
    <row r="52" spans="1:14" s="16" customFormat="1" ht="27" customHeight="1" x14ac:dyDescent="0.2">
      <c r="A52" s="116" t="s">
        <v>97</v>
      </c>
      <c r="B52" s="117"/>
      <c r="C52" s="117"/>
      <c r="D52" s="118"/>
      <c r="E52" s="29">
        <f t="shared" ref="E52:L52" si="9">SUM(E45:E51)</f>
        <v>0</v>
      </c>
      <c r="F52" s="29">
        <f t="shared" si="9"/>
        <v>0</v>
      </c>
      <c r="G52" s="29">
        <f t="shared" si="9"/>
        <v>0</v>
      </c>
      <c r="H52" s="29">
        <f t="shared" si="9"/>
        <v>0</v>
      </c>
      <c r="I52" s="29">
        <f t="shared" si="9"/>
        <v>0</v>
      </c>
      <c r="J52" s="29">
        <f t="shared" si="9"/>
        <v>0</v>
      </c>
      <c r="K52" s="29">
        <f t="shared" si="9"/>
        <v>0</v>
      </c>
      <c r="L52" s="29">
        <f t="shared" si="9"/>
        <v>0</v>
      </c>
      <c r="M52" s="15"/>
      <c r="N52" s="15"/>
    </row>
    <row r="53" spans="1:14" s="4" customFormat="1" ht="27" customHeight="1" x14ac:dyDescent="0.2">
      <c r="A53" s="26" t="s">
        <v>98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3"/>
      <c r="N53" s="3"/>
    </row>
    <row r="54" spans="1:14" s="4" customFormat="1" ht="27" customHeight="1" x14ac:dyDescent="0.2">
      <c r="A54" s="28" t="s">
        <v>82</v>
      </c>
      <c r="B54" s="70" t="e">
        <f>B51+1</f>
        <v>#VALUE!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3"/>
      <c r="N54" s="3"/>
    </row>
    <row r="55" spans="1:14" s="4" customFormat="1" ht="27" customHeight="1" x14ac:dyDescent="0.2">
      <c r="A55" s="28" t="s">
        <v>83</v>
      </c>
      <c r="B55" s="70" t="e">
        <f t="shared" ref="B55:B60" si="10">B54+1</f>
        <v>#VALUE!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3"/>
      <c r="N55" s="3"/>
    </row>
    <row r="56" spans="1:14" s="4" customFormat="1" ht="27" customHeight="1" x14ac:dyDescent="0.2">
      <c r="A56" s="28" t="s">
        <v>84</v>
      </c>
      <c r="B56" s="70" t="e">
        <f t="shared" si="10"/>
        <v>#VALUE!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3"/>
      <c r="N56" s="3"/>
    </row>
    <row r="57" spans="1:14" s="4" customFormat="1" ht="27" customHeight="1" x14ac:dyDescent="0.2">
      <c r="A57" s="28" t="s">
        <v>85</v>
      </c>
      <c r="B57" s="70" t="e">
        <f t="shared" si="10"/>
        <v>#VALUE!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3"/>
      <c r="N57" s="3"/>
    </row>
    <row r="58" spans="1:14" s="4" customFormat="1" ht="27" customHeight="1" x14ac:dyDescent="0.2">
      <c r="A58" s="28" t="s">
        <v>86</v>
      </c>
      <c r="B58" s="70" t="e">
        <f t="shared" si="10"/>
        <v>#VALUE!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3"/>
      <c r="N58" s="3"/>
    </row>
    <row r="59" spans="1:14" s="4" customFormat="1" ht="27" customHeight="1" x14ac:dyDescent="0.2">
      <c r="A59" s="28" t="s">
        <v>87</v>
      </c>
      <c r="B59" s="70" t="e">
        <f t="shared" si="10"/>
        <v>#VALUE!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"/>
      <c r="N59" s="3"/>
    </row>
    <row r="60" spans="1:14" s="4" customFormat="1" ht="27" customHeight="1" x14ac:dyDescent="0.2">
      <c r="A60" s="28" t="s">
        <v>88</v>
      </c>
      <c r="B60" s="70" t="e">
        <f t="shared" si="10"/>
        <v>#VALUE!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3"/>
      <c r="N60" s="3"/>
    </row>
    <row r="61" spans="1:14" s="16" customFormat="1" ht="27" customHeight="1" x14ac:dyDescent="0.2">
      <c r="A61" s="116" t="s">
        <v>99</v>
      </c>
      <c r="B61" s="117"/>
      <c r="C61" s="117"/>
      <c r="D61" s="118"/>
      <c r="E61" s="29">
        <f t="shared" ref="E61:L61" si="11">SUM(E54:E60)</f>
        <v>0</v>
      </c>
      <c r="F61" s="29">
        <f t="shared" si="11"/>
        <v>0</v>
      </c>
      <c r="G61" s="29">
        <f t="shared" si="11"/>
        <v>0</v>
      </c>
      <c r="H61" s="29">
        <f t="shared" si="11"/>
        <v>0</v>
      </c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15"/>
      <c r="N61" s="15"/>
    </row>
    <row r="62" spans="1:14" s="13" customFormat="1" ht="27" customHeight="1" x14ac:dyDescent="0.2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17"/>
      <c r="N62" s="17"/>
    </row>
    <row r="63" spans="1:14" s="13" customFormat="1" ht="27" customHeight="1" x14ac:dyDescent="0.2">
      <c r="A63" s="23" t="s">
        <v>100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17"/>
      <c r="N63" s="17"/>
    </row>
    <row r="64" spans="1:14" s="13" customFormat="1" ht="27" customHeight="1" thickBot="1" x14ac:dyDescent="0.3">
      <c r="A64" s="30"/>
      <c r="B64" s="31"/>
      <c r="C64" s="31"/>
      <c r="D64" s="40" t="s">
        <v>48</v>
      </c>
      <c r="E64" s="31"/>
      <c r="F64" s="31"/>
      <c r="G64" s="31"/>
      <c r="H64" s="31"/>
      <c r="I64" s="31"/>
      <c r="J64" s="31"/>
      <c r="K64" s="31"/>
      <c r="L64" s="31"/>
      <c r="M64" s="17"/>
      <c r="N64" s="17"/>
    </row>
    <row r="65" spans="1:14" s="10" customFormat="1" ht="42" customHeight="1" thickBot="1" x14ac:dyDescent="0.25">
      <c r="A65" s="32" t="s">
        <v>9</v>
      </c>
      <c r="B65" s="37">
        <f>SUM(E16+E25+E34+E43+E52+E61)</f>
        <v>0</v>
      </c>
      <c r="C65" s="22"/>
      <c r="D65" s="41" t="s">
        <v>49</v>
      </c>
      <c r="E65" s="22"/>
      <c r="F65" s="22"/>
      <c r="G65" s="22"/>
      <c r="H65" s="22"/>
      <c r="I65" s="22"/>
      <c r="J65" s="22"/>
      <c r="K65" s="22"/>
      <c r="L65" s="22"/>
      <c r="M65" s="9"/>
      <c r="N65" s="9"/>
    </row>
    <row r="66" spans="1:14" s="10" customFormat="1" ht="42" customHeight="1" thickBot="1" x14ac:dyDescent="0.25">
      <c r="A66" s="32" t="s">
        <v>51</v>
      </c>
      <c r="B66" s="37">
        <f>SUM(F16+F25+F34+F43+F52+F61)</f>
        <v>0</v>
      </c>
      <c r="C66" s="22"/>
      <c r="D66" s="41" t="s">
        <v>52</v>
      </c>
      <c r="E66" s="22"/>
      <c r="F66" s="22"/>
      <c r="G66" s="22"/>
      <c r="H66" s="22"/>
      <c r="I66" s="22"/>
      <c r="J66" s="22"/>
      <c r="K66" s="22"/>
      <c r="L66" s="22"/>
      <c r="M66" s="9"/>
      <c r="N66" s="9"/>
    </row>
    <row r="67" spans="1:14" s="10" customFormat="1" ht="42" customHeight="1" thickBot="1" x14ac:dyDescent="0.25">
      <c r="A67" s="34" t="s">
        <v>11</v>
      </c>
      <c r="B67" s="37">
        <f>SUM(G16+G25+G34+G43+G52+G61)</f>
        <v>0</v>
      </c>
      <c r="C67" s="22"/>
      <c r="D67" s="42"/>
      <c r="E67" s="22"/>
      <c r="F67" s="22"/>
      <c r="G67" s="22"/>
      <c r="H67" s="22"/>
      <c r="I67" s="22"/>
      <c r="J67" s="22"/>
      <c r="K67" s="22"/>
      <c r="L67" s="22"/>
      <c r="M67" s="9"/>
      <c r="N67" s="9"/>
    </row>
    <row r="68" spans="1:14" s="10" customFormat="1" ht="42" customHeight="1" thickBot="1" x14ac:dyDescent="0.25">
      <c r="A68" s="34" t="s">
        <v>12</v>
      </c>
      <c r="B68" s="37">
        <f>SUM(H16+H25+H34+H43+H52+H61)</f>
        <v>0</v>
      </c>
      <c r="C68" s="22"/>
      <c r="D68" s="41" t="s">
        <v>53</v>
      </c>
      <c r="E68" s="22"/>
      <c r="F68" s="22"/>
      <c r="G68" s="22"/>
      <c r="H68" s="22"/>
      <c r="I68" s="22"/>
      <c r="J68" s="22"/>
      <c r="K68" s="22"/>
      <c r="L68" s="22"/>
      <c r="M68" s="9"/>
      <c r="N68" s="9"/>
    </row>
    <row r="69" spans="1:14" s="10" customFormat="1" ht="42" customHeight="1" thickBot="1" x14ac:dyDescent="0.25">
      <c r="A69" s="34" t="s">
        <v>13</v>
      </c>
      <c r="B69" s="37">
        <f>SUM(I16+I25+I34+I43+I52+I61)</f>
        <v>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9"/>
      <c r="N69" s="9"/>
    </row>
    <row r="70" spans="1:14" s="10" customFormat="1" ht="42" customHeight="1" thickBot="1" x14ac:dyDescent="0.25">
      <c r="A70" s="34" t="s">
        <v>14</v>
      </c>
      <c r="B70" s="37">
        <f>SUM(J16+J25+J34+J43+J52+J61)</f>
        <v>0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9"/>
      <c r="N70" s="9"/>
    </row>
    <row r="71" spans="1:14" s="10" customFormat="1" ht="42" customHeight="1" thickBot="1" x14ac:dyDescent="0.25">
      <c r="A71" s="34" t="s">
        <v>54</v>
      </c>
      <c r="B71" s="37">
        <f>SUM(K16+K25+K34+K43+K52+K61)</f>
        <v>0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9"/>
      <c r="N71" s="9"/>
    </row>
    <row r="72" spans="1:14" s="10" customFormat="1" ht="15" customHeight="1" thickBot="1" x14ac:dyDescent="0.25">
      <c r="A72" s="34"/>
      <c r="B72" s="3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9"/>
      <c r="N72" s="9"/>
    </row>
    <row r="73" spans="1:14" s="9" customFormat="1" ht="40.5" customHeight="1" thickBot="1" x14ac:dyDescent="0.25">
      <c r="A73" s="36" t="s">
        <v>102</v>
      </c>
      <c r="B73" s="38">
        <f>SUM(B65:B67)</f>
        <v>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4" s="9" customFormat="1" ht="45" customHeight="1" thickBot="1" x14ac:dyDescent="0.25">
      <c r="A74" s="36" t="s">
        <v>103</v>
      </c>
      <c r="B74" s="38">
        <f>SUM(B65:B67)+B71</f>
        <v>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4" ht="27" customHeight="1" x14ac:dyDescent="0.25"/>
  </sheetData>
  <sheetProtection password="C3FC" sheet="1" objects="1" scenarios="1"/>
  <mergeCells count="10">
    <mergeCell ref="B3:D3"/>
    <mergeCell ref="J3:K3"/>
    <mergeCell ref="A43:D43"/>
    <mergeCell ref="A52:D52"/>
    <mergeCell ref="A61:D61"/>
    <mergeCell ref="J5:L5"/>
    <mergeCell ref="A16:D16"/>
    <mergeCell ref="A25:D25"/>
    <mergeCell ref="A34:D34"/>
    <mergeCell ref="B5:E5"/>
  </mergeCells>
  <phoneticPr fontId="9" type="noConversion"/>
  <printOptions horizontalCentered="1"/>
  <pageMargins left="0" right="0" top="0.59055118110236227" bottom="0.19685039370078741" header="0.51181102362204722" footer="0.51181102362204722"/>
  <pageSetup paperSize="8" scale="5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75"/>
  <sheetViews>
    <sheetView view="pageBreakPreview" zoomScale="70" zoomScaleNormal="100" zoomScaleSheetLayoutView="70" workbookViewId="0">
      <selection activeCell="B3" sqref="B3:D3"/>
    </sheetView>
  </sheetViews>
  <sheetFormatPr defaultRowHeight="18" x14ac:dyDescent="0.25"/>
  <cols>
    <col min="1" max="1" width="38.140625" customWidth="1"/>
    <col min="2" max="4" width="23.5703125" style="6" customWidth="1"/>
    <col min="5" max="6" width="15.85546875" style="6" customWidth="1"/>
    <col min="7" max="8" width="17.42578125" style="6" customWidth="1"/>
    <col min="9" max="9" width="18.42578125" style="6" customWidth="1"/>
    <col min="10" max="12" width="15.85546875" style="6" customWidth="1"/>
    <col min="13" max="14" width="9.140625" style="1"/>
  </cols>
  <sheetData>
    <row r="1" spans="1:14" s="2" customFormat="1" ht="28.5" customHeight="1" x14ac:dyDescent="0.2">
      <c r="A1" s="14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"/>
      <c r="N1" s="5"/>
    </row>
    <row r="2" spans="1:14" s="2" customFormat="1" ht="28.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</row>
    <row r="3" spans="1:14" s="4" customFormat="1" ht="49.5" customHeight="1" x14ac:dyDescent="0.2">
      <c r="A3" s="18" t="s">
        <v>1</v>
      </c>
      <c r="B3" s="113" t="str">
        <f>'Totals Calculation Matrix'!B3:D3</f>
        <v>District Service Name</v>
      </c>
      <c r="C3" s="115"/>
      <c r="D3" s="114"/>
      <c r="E3" s="22"/>
      <c r="F3" s="19"/>
      <c r="G3" s="39"/>
      <c r="H3" s="20"/>
      <c r="I3" s="21" t="s">
        <v>2</v>
      </c>
      <c r="J3" s="113" t="str">
        <f>'Totals Calculation Matrix'!H3</f>
        <v>House Officer / Registrar</v>
      </c>
      <c r="K3" s="114"/>
      <c r="L3" s="22"/>
      <c r="M3" s="3"/>
      <c r="N3" s="3"/>
    </row>
    <row r="4" spans="1:14" s="10" customFormat="1" ht="15.75" x14ac:dyDescent="0.2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</row>
    <row r="5" spans="1:14" s="2" customFormat="1" ht="90.75" customHeight="1" x14ac:dyDescent="0.2">
      <c r="A5" s="24" t="s">
        <v>75</v>
      </c>
      <c r="B5" s="119" t="str">
        <f>'Totals Calculation Matrix'!A23</f>
        <v>RMO 16</v>
      </c>
      <c r="C5" s="120"/>
      <c r="D5" s="120"/>
      <c r="E5" s="121"/>
      <c r="F5" s="25"/>
      <c r="G5" s="25"/>
      <c r="H5" s="25"/>
      <c r="I5" s="35" t="s">
        <v>4</v>
      </c>
      <c r="J5" s="113" t="str">
        <f>'Totals Calculation Matrix'!B5</f>
        <v>RMO Support to enter details from run description e.g.08:00 - 16:30 = 8 .5 hours/day</v>
      </c>
      <c r="K5" s="115"/>
      <c r="L5" s="114"/>
      <c r="M5" s="5"/>
      <c r="N5" s="5"/>
    </row>
    <row r="6" spans="1:14" s="12" customFormat="1" ht="15" customHeight="1" x14ac:dyDescent="0.2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1"/>
      <c r="N6" s="11"/>
    </row>
    <row r="7" spans="1:14" s="2" customFormat="1" ht="47.25" x14ac:dyDescent="0.2">
      <c r="A7" s="18" t="s">
        <v>76</v>
      </c>
      <c r="B7" s="21" t="s">
        <v>77</v>
      </c>
      <c r="C7" s="21" t="s">
        <v>78</v>
      </c>
      <c r="D7" s="21" t="s">
        <v>79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80</v>
      </c>
      <c r="M7" s="5"/>
      <c r="N7" s="5"/>
    </row>
    <row r="8" spans="1:14" s="4" customFormat="1" ht="27" customHeight="1" x14ac:dyDescent="0.2">
      <c r="A8" s="26" t="s">
        <v>81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N8" s="3"/>
    </row>
    <row r="9" spans="1:14" s="4" customFormat="1" ht="27" customHeight="1" x14ac:dyDescent="0.2">
      <c r="A9" s="28" t="s">
        <v>82</v>
      </c>
      <c r="B9" s="70" t="str">
        <f>'Totals Calculation Matrix'!H5</f>
        <v>Enter start date of run review e.g. 10/02/2020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3"/>
      <c r="N9" s="3"/>
    </row>
    <row r="10" spans="1:14" s="4" customFormat="1" ht="27" customHeight="1" x14ac:dyDescent="0.2">
      <c r="A10" s="28" t="s">
        <v>83</v>
      </c>
      <c r="B10" s="70" t="e">
        <f t="shared" ref="B10:B15" si="0">B9+1</f>
        <v>#VALUE!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"/>
      <c r="N10" s="3"/>
    </row>
    <row r="11" spans="1:14" s="4" customFormat="1" ht="27" customHeight="1" x14ac:dyDescent="0.2">
      <c r="A11" s="28" t="s">
        <v>84</v>
      </c>
      <c r="B11" s="70" t="e">
        <f t="shared" si="0"/>
        <v>#VALUE!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3"/>
      <c r="N11" s="3"/>
    </row>
    <row r="12" spans="1:14" s="4" customFormat="1" ht="27" customHeight="1" x14ac:dyDescent="0.2">
      <c r="A12" s="28" t="s">
        <v>85</v>
      </c>
      <c r="B12" s="70" t="e">
        <f t="shared" si="0"/>
        <v>#VALUE!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"/>
      <c r="N12" s="3"/>
    </row>
    <row r="13" spans="1:14" s="4" customFormat="1" ht="27" customHeight="1" x14ac:dyDescent="0.2">
      <c r="A13" s="28" t="s">
        <v>86</v>
      </c>
      <c r="B13" s="70" t="e">
        <f t="shared" si="0"/>
        <v>#VALUE!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"/>
      <c r="N13" s="3"/>
    </row>
    <row r="14" spans="1:14" s="4" customFormat="1" ht="27" customHeight="1" x14ac:dyDescent="0.2">
      <c r="A14" s="28" t="s">
        <v>87</v>
      </c>
      <c r="B14" s="70" t="e">
        <f t="shared" si="0"/>
        <v>#VALUE!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"/>
      <c r="N14" s="3"/>
    </row>
    <row r="15" spans="1:14" s="4" customFormat="1" ht="27" customHeight="1" x14ac:dyDescent="0.2">
      <c r="A15" s="28" t="s">
        <v>88</v>
      </c>
      <c r="B15" s="70" t="e">
        <f t="shared" si="0"/>
        <v>#VALUE!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"/>
      <c r="N15" s="3"/>
    </row>
    <row r="16" spans="1:14" s="16" customFormat="1" ht="27" customHeight="1" x14ac:dyDescent="0.2">
      <c r="A16" s="116" t="s">
        <v>89</v>
      </c>
      <c r="B16" s="117"/>
      <c r="C16" s="117"/>
      <c r="D16" s="118"/>
      <c r="E16" s="29">
        <f t="shared" ref="E16:L16" si="1">SUM(E9:E15)</f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15"/>
      <c r="N16" s="15"/>
    </row>
    <row r="17" spans="1:14" s="4" customFormat="1" ht="27" customHeight="1" x14ac:dyDescent="0.2">
      <c r="A17" s="26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"/>
      <c r="N17" s="3"/>
    </row>
    <row r="18" spans="1:14" s="4" customFormat="1" ht="27" customHeight="1" x14ac:dyDescent="0.2">
      <c r="A18" s="28" t="s">
        <v>82</v>
      </c>
      <c r="B18" s="70" t="e">
        <f>B15+1</f>
        <v>#VALUE!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3"/>
      <c r="N18" s="3"/>
    </row>
    <row r="19" spans="1:14" s="4" customFormat="1" ht="27" customHeight="1" x14ac:dyDescent="0.2">
      <c r="A19" s="28" t="s">
        <v>83</v>
      </c>
      <c r="B19" s="70" t="e">
        <f t="shared" ref="B19:B24" si="2">B18+1</f>
        <v>#VALUE!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"/>
      <c r="N19" s="3"/>
    </row>
    <row r="20" spans="1:14" s="4" customFormat="1" ht="27" customHeight="1" x14ac:dyDescent="0.2">
      <c r="A20" s="28" t="s">
        <v>84</v>
      </c>
      <c r="B20" s="70" t="e">
        <f t="shared" si="2"/>
        <v>#VALUE!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3"/>
      <c r="N20" s="3"/>
    </row>
    <row r="21" spans="1:14" s="4" customFormat="1" ht="27" customHeight="1" x14ac:dyDescent="0.2">
      <c r="A21" s="28" t="s">
        <v>85</v>
      </c>
      <c r="B21" s="70" t="e">
        <f t="shared" si="2"/>
        <v>#VALUE!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3"/>
      <c r="N21" s="3"/>
    </row>
    <row r="22" spans="1:14" s="4" customFormat="1" ht="27" customHeight="1" x14ac:dyDescent="0.2">
      <c r="A22" s="28" t="s">
        <v>86</v>
      </c>
      <c r="B22" s="70" t="e">
        <f t="shared" si="2"/>
        <v>#VALUE!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3"/>
      <c r="N22" s="3"/>
    </row>
    <row r="23" spans="1:14" s="4" customFormat="1" ht="27" customHeight="1" x14ac:dyDescent="0.2">
      <c r="A23" s="28" t="s">
        <v>87</v>
      </c>
      <c r="B23" s="70" t="e">
        <f t="shared" si="2"/>
        <v>#VALUE!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3"/>
      <c r="N23" s="3"/>
    </row>
    <row r="24" spans="1:14" s="4" customFormat="1" ht="27" customHeight="1" x14ac:dyDescent="0.2">
      <c r="A24" s="28" t="s">
        <v>88</v>
      </c>
      <c r="B24" s="70" t="e">
        <f t="shared" si="2"/>
        <v>#VALUE!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3"/>
      <c r="N24" s="3"/>
    </row>
    <row r="25" spans="1:14" s="16" customFormat="1" ht="27" customHeight="1" x14ac:dyDescent="0.2">
      <c r="A25" s="116" t="s">
        <v>91</v>
      </c>
      <c r="B25" s="117"/>
      <c r="C25" s="117"/>
      <c r="D25" s="118"/>
      <c r="E25" s="29">
        <f t="shared" ref="E25:L25" si="3">SUM(E18:E24)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15"/>
      <c r="N25" s="15"/>
    </row>
    <row r="26" spans="1:14" s="4" customFormat="1" ht="27" customHeight="1" x14ac:dyDescent="0.2">
      <c r="A26" s="26" t="s">
        <v>92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3"/>
      <c r="N26" s="3"/>
    </row>
    <row r="27" spans="1:14" s="4" customFormat="1" ht="27" customHeight="1" x14ac:dyDescent="0.2">
      <c r="A27" s="28" t="s">
        <v>82</v>
      </c>
      <c r="B27" s="70" t="e">
        <f>B24+1</f>
        <v>#VALUE!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3"/>
      <c r="N27" s="3"/>
    </row>
    <row r="28" spans="1:14" s="4" customFormat="1" ht="27" customHeight="1" x14ac:dyDescent="0.2">
      <c r="A28" s="28" t="s">
        <v>83</v>
      </c>
      <c r="B28" s="70" t="e">
        <f t="shared" ref="B28:B33" si="4">B27+1</f>
        <v>#VALUE!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3"/>
      <c r="N28" s="3"/>
    </row>
    <row r="29" spans="1:14" s="4" customFormat="1" ht="27" customHeight="1" x14ac:dyDescent="0.2">
      <c r="A29" s="28" t="s">
        <v>84</v>
      </c>
      <c r="B29" s="70" t="e">
        <f t="shared" si="4"/>
        <v>#VALUE!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3"/>
      <c r="N29" s="3"/>
    </row>
    <row r="30" spans="1:14" s="4" customFormat="1" ht="27" customHeight="1" x14ac:dyDescent="0.2">
      <c r="A30" s="28" t="s">
        <v>85</v>
      </c>
      <c r="B30" s="70" t="e">
        <f t="shared" si="4"/>
        <v>#VALUE!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3"/>
      <c r="N30" s="3"/>
    </row>
    <row r="31" spans="1:14" s="4" customFormat="1" ht="27" customHeight="1" x14ac:dyDescent="0.2">
      <c r="A31" s="28" t="s">
        <v>86</v>
      </c>
      <c r="B31" s="70" t="e">
        <f t="shared" si="4"/>
        <v>#VALUE!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"/>
      <c r="N31" s="3"/>
    </row>
    <row r="32" spans="1:14" s="4" customFormat="1" ht="27" customHeight="1" x14ac:dyDescent="0.2">
      <c r="A32" s="28" t="s">
        <v>87</v>
      </c>
      <c r="B32" s="70" t="e">
        <f t="shared" si="4"/>
        <v>#VALUE!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3"/>
      <c r="N32" s="3"/>
    </row>
    <row r="33" spans="1:14" s="4" customFormat="1" ht="27" customHeight="1" x14ac:dyDescent="0.2">
      <c r="A33" s="28" t="s">
        <v>88</v>
      </c>
      <c r="B33" s="70" t="e">
        <f t="shared" si="4"/>
        <v>#VALUE!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"/>
      <c r="N33" s="3"/>
    </row>
    <row r="34" spans="1:14" s="16" customFormat="1" ht="27" customHeight="1" x14ac:dyDescent="0.2">
      <c r="A34" s="116" t="s">
        <v>93</v>
      </c>
      <c r="B34" s="117"/>
      <c r="C34" s="117"/>
      <c r="D34" s="118"/>
      <c r="E34" s="29">
        <f t="shared" ref="E34:L34" si="5">SUM(E27:E33)</f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15"/>
      <c r="N34" s="15"/>
    </row>
    <row r="35" spans="1:14" s="4" customFormat="1" ht="27" customHeight="1" x14ac:dyDescent="0.2">
      <c r="A35" s="26" t="s">
        <v>94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"/>
      <c r="N35" s="3"/>
    </row>
    <row r="36" spans="1:14" s="4" customFormat="1" ht="27" customHeight="1" x14ac:dyDescent="0.2">
      <c r="A36" s="28" t="s">
        <v>82</v>
      </c>
      <c r="B36" s="70" t="e">
        <f>B33+1</f>
        <v>#VALUE!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3"/>
      <c r="N36" s="3"/>
    </row>
    <row r="37" spans="1:14" s="4" customFormat="1" ht="27" customHeight="1" x14ac:dyDescent="0.2">
      <c r="A37" s="28" t="s">
        <v>83</v>
      </c>
      <c r="B37" s="70" t="e">
        <f t="shared" ref="B37:B42" si="6">B36+1</f>
        <v>#VALUE!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3"/>
      <c r="N37" s="3"/>
    </row>
    <row r="38" spans="1:14" s="4" customFormat="1" ht="27" customHeight="1" x14ac:dyDescent="0.2">
      <c r="A38" s="28" t="s">
        <v>84</v>
      </c>
      <c r="B38" s="70" t="e">
        <f t="shared" si="6"/>
        <v>#VALUE!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3"/>
      <c r="N38" s="3"/>
    </row>
    <row r="39" spans="1:14" s="4" customFormat="1" ht="27" customHeight="1" x14ac:dyDescent="0.2">
      <c r="A39" s="28" t="s">
        <v>85</v>
      </c>
      <c r="B39" s="70" t="e">
        <f t="shared" si="6"/>
        <v>#VALUE!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3"/>
      <c r="N39" s="3"/>
    </row>
    <row r="40" spans="1:14" s="4" customFormat="1" ht="27" customHeight="1" x14ac:dyDescent="0.2">
      <c r="A40" s="28" t="s">
        <v>86</v>
      </c>
      <c r="B40" s="70" t="e">
        <f t="shared" si="6"/>
        <v>#VALUE!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3"/>
      <c r="N40" s="3"/>
    </row>
    <row r="41" spans="1:14" s="4" customFormat="1" ht="27" customHeight="1" x14ac:dyDescent="0.2">
      <c r="A41" s="28" t="s">
        <v>87</v>
      </c>
      <c r="B41" s="70" t="e">
        <f t="shared" si="6"/>
        <v>#VALUE!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"/>
      <c r="N41" s="3"/>
    </row>
    <row r="42" spans="1:14" s="4" customFormat="1" ht="27" customHeight="1" x14ac:dyDescent="0.2">
      <c r="A42" s="28" t="s">
        <v>88</v>
      </c>
      <c r="B42" s="70" t="e">
        <f t="shared" si="6"/>
        <v>#VALUE!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3"/>
      <c r="N42" s="3"/>
    </row>
    <row r="43" spans="1:14" s="16" customFormat="1" ht="27" customHeight="1" x14ac:dyDescent="0.2">
      <c r="A43" s="116" t="s">
        <v>95</v>
      </c>
      <c r="B43" s="117"/>
      <c r="C43" s="117"/>
      <c r="D43" s="118"/>
      <c r="E43" s="29">
        <f t="shared" ref="E43:L43" si="7">SUM(E36:E42)</f>
        <v>0</v>
      </c>
      <c r="F43" s="29">
        <f t="shared" si="7"/>
        <v>0</v>
      </c>
      <c r="G43" s="29">
        <f t="shared" si="7"/>
        <v>0</v>
      </c>
      <c r="H43" s="29">
        <f t="shared" si="7"/>
        <v>0</v>
      </c>
      <c r="I43" s="29">
        <f t="shared" si="7"/>
        <v>0</v>
      </c>
      <c r="J43" s="29">
        <f t="shared" si="7"/>
        <v>0</v>
      </c>
      <c r="K43" s="29">
        <f t="shared" si="7"/>
        <v>0</v>
      </c>
      <c r="L43" s="29">
        <f t="shared" si="7"/>
        <v>0</v>
      </c>
      <c r="M43" s="15"/>
      <c r="N43" s="15"/>
    </row>
    <row r="44" spans="1:14" s="4" customFormat="1" ht="27" customHeight="1" x14ac:dyDescent="0.2">
      <c r="A44" s="26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3"/>
      <c r="N44" s="3"/>
    </row>
    <row r="45" spans="1:14" s="4" customFormat="1" ht="27" customHeight="1" x14ac:dyDescent="0.2">
      <c r="A45" s="28" t="s">
        <v>82</v>
      </c>
      <c r="B45" s="70" t="e">
        <f>B42+1</f>
        <v>#VALUE!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3"/>
      <c r="N45" s="3"/>
    </row>
    <row r="46" spans="1:14" s="4" customFormat="1" ht="27" customHeight="1" x14ac:dyDescent="0.2">
      <c r="A46" s="28" t="s">
        <v>83</v>
      </c>
      <c r="B46" s="70" t="e">
        <f t="shared" ref="B46:B51" si="8">B45+1</f>
        <v>#VALUE!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3"/>
      <c r="N46" s="3"/>
    </row>
    <row r="47" spans="1:14" s="4" customFormat="1" ht="27" customHeight="1" x14ac:dyDescent="0.2">
      <c r="A47" s="28" t="s">
        <v>84</v>
      </c>
      <c r="B47" s="70" t="e">
        <f t="shared" si="8"/>
        <v>#VALUE!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3"/>
      <c r="N47" s="3"/>
    </row>
    <row r="48" spans="1:14" s="4" customFormat="1" ht="27" customHeight="1" x14ac:dyDescent="0.2">
      <c r="A48" s="28" t="s">
        <v>85</v>
      </c>
      <c r="B48" s="70" t="e">
        <f t="shared" si="8"/>
        <v>#VALUE!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3"/>
      <c r="N48" s="3"/>
    </row>
    <row r="49" spans="1:14" s="4" customFormat="1" ht="27" customHeight="1" x14ac:dyDescent="0.2">
      <c r="A49" s="28" t="s">
        <v>86</v>
      </c>
      <c r="B49" s="70" t="e">
        <f t="shared" si="8"/>
        <v>#VALUE!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3"/>
      <c r="N49" s="3"/>
    </row>
    <row r="50" spans="1:14" s="4" customFormat="1" ht="27" customHeight="1" x14ac:dyDescent="0.2">
      <c r="A50" s="28" t="s">
        <v>87</v>
      </c>
      <c r="B50" s="70" t="e">
        <f t="shared" si="8"/>
        <v>#VALUE!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3"/>
      <c r="N50" s="3"/>
    </row>
    <row r="51" spans="1:14" s="4" customFormat="1" ht="27" customHeight="1" x14ac:dyDescent="0.2">
      <c r="A51" s="28" t="s">
        <v>88</v>
      </c>
      <c r="B51" s="70" t="e">
        <f t="shared" si="8"/>
        <v>#VALUE!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3"/>
      <c r="N51" s="3"/>
    </row>
    <row r="52" spans="1:14" s="16" customFormat="1" ht="27" customHeight="1" x14ac:dyDescent="0.2">
      <c r="A52" s="116" t="s">
        <v>97</v>
      </c>
      <c r="B52" s="117"/>
      <c r="C52" s="117"/>
      <c r="D52" s="118"/>
      <c r="E52" s="29">
        <f t="shared" ref="E52:L52" si="9">SUM(E45:E51)</f>
        <v>0</v>
      </c>
      <c r="F52" s="29">
        <f t="shared" si="9"/>
        <v>0</v>
      </c>
      <c r="G52" s="29">
        <f t="shared" si="9"/>
        <v>0</v>
      </c>
      <c r="H52" s="29">
        <f t="shared" si="9"/>
        <v>0</v>
      </c>
      <c r="I52" s="29">
        <f t="shared" si="9"/>
        <v>0</v>
      </c>
      <c r="J52" s="29">
        <f t="shared" si="9"/>
        <v>0</v>
      </c>
      <c r="K52" s="29">
        <f t="shared" si="9"/>
        <v>0</v>
      </c>
      <c r="L52" s="29">
        <f t="shared" si="9"/>
        <v>0</v>
      </c>
      <c r="M52" s="15"/>
      <c r="N52" s="15"/>
    </row>
    <row r="53" spans="1:14" s="4" customFormat="1" ht="27" customHeight="1" x14ac:dyDescent="0.2">
      <c r="A53" s="26" t="s">
        <v>98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3"/>
      <c r="N53" s="3"/>
    </row>
    <row r="54" spans="1:14" s="4" customFormat="1" ht="27" customHeight="1" x14ac:dyDescent="0.2">
      <c r="A54" s="28" t="s">
        <v>82</v>
      </c>
      <c r="B54" s="70" t="e">
        <f>B51+1</f>
        <v>#VALUE!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3"/>
      <c r="N54" s="3"/>
    </row>
    <row r="55" spans="1:14" s="4" customFormat="1" ht="27" customHeight="1" x14ac:dyDescent="0.2">
      <c r="A55" s="28" t="s">
        <v>83</v>
      </c>
      <c r="B55" s="70" t="e">
        <f t="shared" ref="B55:B60" si="10">B54+1</f>
        <v>#VALUE!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3"/>
      <c r="N55" s="3"/>
    </row>
    <row r="56" spans="1:14" s="4" customFormat="1" ht="27" customHeight="1" x14ac:dyDescent="0.2">
      <c r="A56" s="28" t="s">
        <v>84</v>
      </c>
      <c r="B56" s="70" t="e">
        <f t="shared" si="10"/>
        <v>#VALUE!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3"/>
      <c r="N56" s="3"/>
    </row>
    <row r="57" spans="1:14" s="4" customFormat="1" ht="27" customHeight="1" x14ac:dyDescent="0.2">
      <c r="A57" s="28" t="s">
        <v>85</v>
      </c>
      <c r="B57" s="70" t="e">
        <f t="shared" si="10"/>
        <v>#VALUE!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3"/>
      <c r="N57" s="3"/>
    </row>
    <row r="58" spans="1:14" s="4" customFormat="1" ht="27" customHeight="1" x14ac:dyDescent="0.2">
      <c r="A58" s="28" t="s">
        <v>86</v>
      </c>
      <c r="B58" s="70" t="e">
        <f t="shared" si="10"/>
        <v>#VALUE!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3"/>
      <c r="N58" s="3"/>
    </row>
    <row r="59" spans="1:14" s="4" customFormat="1" ht="27" customHeight="1" x14ac:dyDescent="0.2">
      <c r="A59" s="28" t="s">
        <v>87</v>
      </c>
      <c r="B59" s="70" t="e">
        <f t="shared" si="10"/>
        <v>#VALUE!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"/>
      <c r="N59" s="3"/>
    </row>
    <row r="60" spans="1:14" s="4" customFormat="1" ht="27" customHeight="1" x14ac:dyDescent="0.2">
      <c r="A60" s="28" t="s">
        <v>88</v>
      </c>
      <c r="B60" s="70" t="e">
        <f t="shared" si="10"/>
        <v>#VALUE!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3"/>
      <c r="N60" s="3"/>
    </row>
    <row r="61" spans="1:14" s="16" customFormat="1" ht="27" customHeight="1" x14ac:dyDescent="0.2">
      <c r="A61" s="116" t="s">
        <v>99</v>
      </c>
      <c r="B61" s="117"/>
      <c r="C61" s="117"/>
      <c r="D61" s="118"/>
      <c r="E61" s="29">
        <f t="shared" ref="E61:L61" si="11">SUM(E54:E60)</f>
        <v>0</v>
      </c>
      <c r="F61" s="29">
        <f t="shared" si="11"/>
        <v>0</v>
      </c>
      <c r="G61" s="29">
        <f t="shared" si="11"/>
        <v>0</v>
      </c>
      <c r="H61" s="29">
        <f t="shared" si="11"/>
        <v>0</v>
      </c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15"/>
      <c r="N61" s="15"/>
    </row>
    <row r="62" spans="1:14" s="13" customFormat="1" ht="27" customHeight="1" x14ac:dyDescent="0.2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17"/>
      <c r="N62" s="17"/>
    </row>
    <row r="63" spans="1:14" s="13" customFormat="1" ht="27" customHeight="1" x14ac:dyDescent="0.2">
      <c r="A63" s="23" t="s">
        <v>100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17"/>
      <c r="N63" s="17"/>
    </row>
    <row r="64" spans="1:14" s="13" customFormat="1" ht="27" customHeight="1" thickBot="1" x14ac:dyDescent="0.3">
      <c r="A64" s="30"/>
      <c r="B64" s="31"/>
      <c r="C64" s="31"/>
      <c r="D64" s="40" t="s">
        <v>48</v>
      </c>
      <c r="E64" s="31"/>
      <c r="F64" s="31"/>
      <c r="G64" s="31"/>
      <c r="H64" s="31"/>
      <c r="I64" s="31"/>
      <c r="J64" s="31"/>
      <c r="K64" s="31"/>
      <c r="L64" s="31"/>
      <c r="M64" s="17"/>
      <c r="N64" s="17"/>
    </row>
    <row r="65" spans="1:14" s="10" customFormat="1" ht="42" customHeight="1" thickBot="1" x14ac:dyDescent="0.25">
      <c r="A65" s="32" t="s">
        <v>9</v>
      </c>
      <c r="B65" s="37">
        <f>SUM(E16+E25+E34+E43+E52+E61)</f>
        <v>0</v>
      </c>
      <c r="C65" s="22"/>
      <c r="D65" s="41" t="s">
        <v>49</v>
      </c>
      <c r="E65" s="22"/>
      <c r="F65" s="22"/>
      <c r="G65" s="22"/>
      <c r="H65" s="22"/>
      <c r="I65" s="22"/>
      <c r="J65" s="22"/>
      <c r="K65" s="22"/>
      <c r="L65" s="22"/>
      <c r="M65" s="9"/>
      <c r="N65" s="9"/>
    </row>
    <row r="66" spans="1:14" s="10" customFormat="1" ht="42" customHeight="1" thickBot="1" x14ac:dyDescent="0.25">
      <c r="A66" s="32" t="s">
        <v>51</v>
      </c>
      <c r="B66" s="37">
        <f>SUM(F16+F25+F34+F43+F52+F61)</f>
        <v>0</v>
      </c>
      <c r="C66" s="22"/>
      <c r="D66" s="41" t="s">
        <v>52</v>
      </c>
      <c r="E66" s="22"/>
      <c r="F66" s="22"/>
      <c r="G66" s="22"/>
      <c r="H66" s="22"/>
      <c r="I66" s="22"/>
      <c r="J66" s="22"/>
      <c r="K66" s="22"/>
      <c r="L66" s="22"/>
      <c r="M66" s="9"/>
      <c r="N66" s="9"/>
    </row>
    <row r="67" spans="1:14" s="10" customFormat="1" ht="42" customHeight="1" thickBot="1" x14ac:dyDescent="0.25">
      <c r="A67" s="34" t="s">
        <v>11</v>
      </c>
      <c r="B67" s="37">
        <f>SUM(G16+G25+G34+G43+G52+G61)</f>
        <v>0</v>
      </c>
      <c r="C67" s="22"/>
      <c r="D67" s="42"/>
      <c r="E67" s="22"/>
      <c r="F67" s="22"/>
      <c r="G67" s="22"/>
      <c r="H67" s="22"/>
      <c r="I67" s="22"/>
      <c r="J67" s="22"/>
      <c r="K67" s="22"/>
      <c r="L67" s="22"/>
      <c r="M67" s="9"/>
      <c r="N67" s="9"/>
    </row>
    <row r="68" spans="1:14" s="10" customFormat="1" ht="42" customHeight="1" thickBot="1" x14ac:dyDescent="0.25">
      <c r="A68" s="34" t="s">
        <v>12</v>
      </c>
      <c r="B68" s="37">
        <f>SUM(H16+H25+H34+H43+H52+H61)</f>
        <v>0</v>
      </c>
      <c r="C68" s="22"/>
      <c r="D68" s="41" t="s">
        <v>53</v>
      </c>
      <c r="E68" s="22"/>
      <c r="F68" s="22"/>
      <c r="G68" s="22"/>
      <c r="H68" s="22"/>
      <c r="I68" s="22"/>
      <c r="J68" s="22"/>
      <c r="K68" s="22"/>
      <c r="L68" s="22"/>
      <c r="M68" s="9"/>
      <c r="N68" s="9"/>
    </row>
    <row r="69" spans="1:14" s="10" customFormat="1" ht="42" customHeight="1" thickBot="1" x14ac:dyDescent="0.25">
      <c r="A69" s="34" t="s">
        <v>13</v>
      </c>
      <c r="B69" s="37">
        <f>SUM(I16+I25+I34+I43+I52+I61)</f>
        <v>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9"/>
      <c r="N69" s="9"/>
    </row>
    <row r="70" spans="1:14" s="10" customFormat="1" ht="42" customHeight="1" thickBot="1" x14ac:dyDescent="0.25">
      <c r="A70" s="34" t="s">
        <v>14</v>
      </c>
      <c r="B70" s="37">
        <f>SUM(J16+J25+J34+J43+J52+J61)</f>
        <v>0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9"/>
      <c r="N70" s="9"/>
    </row>
    <row r="71" spans="1:14" s="10" customFormat="1" ht="42" customHeight="1" thickBot="1" x14ac:dyDescent="0.25">
      <c r="A71" s="34" t="s">
        <v>54</v>
      </c>
      <c r="B71" s="37">
        <f>SUM(K16+K25+K34+K43+K52+K61)</f>
        <v>0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9"/>
      <c r="N71" s="9"/>
    </row>
    <row r="72" spans="1:14" s="10" customFormat="1" ht="15" customHeight="1" thickBot="1" x14ac:dyDescent="0.25">
      <c r="A72" s="34"/>
      <c r="B72" s="3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9"/>
      <c r="N72" s="9"/>
    </row>
    <row r="73" spans="1:14" s="9" customFormat="1" ht="40.5" customHeight="1" thickBot="1" x14ac:dyDescent="0.25">
      <c r="A73" s="36" t="s">
        <v>102</v>
      </c>
      <c r="B73" s="38">
        <f>SUM(B65:B67)</f>
        <v>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4" s="9" customFormat="1" ht="45" customHeight="1" thickBot="1" x14ac:dyDescent="0.25">
      <c r="A74" s="36" t="s">
        <v>103</v>
      </c>
      <c r="B74" s="38">
        <f>SUM(B65:B67)+B71</f>
        <v>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4" ht="27" customHeight="1" x14ac:dyDescent="0.25"/>
  </sheetData>
  <sheetProtection password="C3FC" sheet="1" objects="1" scenarios="1"/>
  <mergeCells count="10">
    <mergeCell ref="B3:D3"/>
    <mergeCell ref="J3:K3"/>
    <mergeCell ref="A43:D43"/>
    <mergeCell ref="A52:D52"/>
    <mergeCell ref="A61:D61"/>
    <mergeCell ref="J5:L5"/>
    <mergeCell ref="A16:D16"/>
    <mergeCell ref="A25:D25"/>
    <mergeCell ref="A34:D34"/>
    <mergeCell ref="B5:E5"/>
  </mergeCells>
  <phoneticPr fontId="9" type="noConversion"/>
  <printOptions horizontalCentered="1"/>
  <pageMargins left="0" right="0" top="0.59055118110236227" bottom="0.19685039370078741" header="0.51181102362204722" footer="0.51181102362204722"/>
  <pageSetup paperSize="8" scale="5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75"/>
  <sheetViews>
    <sheetView view="pageBreakPreview" zoomScale="70" zoomScaleNormal="100" zoomScaleSheetLayoutView="70" workbookViewId="0">
      <selection activeCell="B3" sqref="B3:D3"/>
    </sheetView>
  </sheetViews>
  <sheetFormatPr defaultRowHeight="18" x14ac:dyDescent="0.25"/>
  <cols>
    <col min="1" max="1" width="38.140625" customWidth="1"/>
    <col min="2" max="4" width="23.5703125" style="6" customWidth="1"/>
    <col min="5" max="6" width="15.85546875" style="6" customWidth="1"/>
    <col min="7" max="8" width="17.42578125" style="6" customWidth="1"/>
    <col min="9" max="9" width="18.42578125" style="6" customWidth="1"/>
    <col min="10" max="12" width="15.85546875" style="6" customWidth="1"/>
    <col min="13" max="14" width="9.140625" style="1"/>
  </cols>
  <sheetData>
    <row r="1" spans="1:14" s="2" customFormat="1" ht="28.5" customHeight="1" x14ac:dyDescent="0.2">
      <c r="A1" s="14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"/>
      <c r="N1" s="5"/>
    </row>
    <row r="2" spans="1:14" s="2" customFormat="1" ht="28.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</row>
    <row r="3" spans="1:14" s="4" customFormat="1" ht="49.5" customHeight="1" x14ac:dyDescent="0.2">
      <c r="A3" s="18" t="s">
        <v>1</v>
      </c>
      <c r="B3" s="113" t="str">
        <f>'Totals Calculation Matrix'!B3:D3</f>
        <v>District Service Name</v>
      </c>
      <c r="C3" s="115"/>
      <c r="D3" s="114"/>
      <c r="E3" s="22"/>
      <c r="F3" s="19"/>
      <c r="G3" s="39"/>
      <c r="H3" s="20"/>
      <c r="I3" s="21" t="s">
        <v>2</v>
      </c>
      <c r="J3" s="113" t="str">
        <f>'Totals Calculation Matrix'!H3</f>
        <v>House Officer / Registrar</v>
      </c>
      <c r="K3" s="114"/>
      <c r="L3" s="22"/>
      <c r="M3" s="3"/>
      <c r="N3" s="3"/>
    </row>
    <row r="4" spans="1:14" s="10" customFormat="1" ht="15.75" x14ac:dyDescent="0.2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</row>
    <row r="5" spans="1:14" s="2" customFormat="1" ht="90.75" customHeight="1" x14ac:dyDescent="0.2">
      <c r="A5" s="24" t="s">
        <v>75</v>
      </c>
      <c r="B5" s="119" t="str">
        <f>'Totals Calculation Matrix'!A24</f>
        <v>RMO 17</v>
      </c>
      <c r="C5" s="120"/>
      <c r="D5" s="120"/>
      <c r="E5" s="121"/>
      <c r="F5" s="25"/>
      <c r="G5" s="25"/>
      <c r="H5" s="25"/>
      <c r="I5" s="35" t="s">
        <v>4</v>
      </c>
      <c r="J5" s="113" t="str">
        <f>'Totals Calculation Matrix'!B5</f>
        <v>RMO Support to enter details from run description e.g.08:00 - 16:30 = 8 .5 hours/day</v>
      </c>
      <c r="K5" s="115"/>
      <c r="L5" s="114"/>
      <c r="M5" s="5"/>
      <c r="N5" s="5"/>
    </row>
    <row r="6" spans="1:14" s="12" customFormat="1" ht="15" customHeight="1" x14ac:dyDescent="0.2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1"/>
      <c r="N6" s="11"/>
    </row>
    <row r="7" spans="1:14" s="2" customFormat="1" ht="47.25" x14ac:dyDescent="0.2">
      <c r="A7" s="18" t="s">
        <v>76</v>
      </c>
      <c r="B7" s="21" t="s">
        <v>77</v>
      </c>
      <c r="C7" s="21" t="s">
        <v>78</v>
      </c>
      <c r="D7" s="21" t="s">
        <v>79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80</v>
      </c>
      <c r="M7" s="5"/>
      <c r="N7" s="5"/>
    </row>
    <row r="8" spans="1:14" s="4" customFormat="1" ht="27" customHeight="1" x14ac:dyDescent="0.2">
      <c r="A8" s="26" t="s">
        <v>81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N8" s="3"/>
    </row>
    <row r="9" spans="1:14" s="4" customFormat="1" ht="27" customHeight="1" x14ac:dyDescent="0.2">
      <c r="A9" s="28" t="s">
        <v>82</v>
      </c>
      <c r="B9" s="70" t="str">
        <f>'Totals Calculation Matrix'!H5</f>
        <v>Enter start date of run review e.g. 10/02/2020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3"/>
      <c r="N9" s="3"/>
    </row>
    <row r="10" spans="1:14" s="4" customFormat="1" ht="27" customHeight="1" x14ac:dyDescent="0.2">
      <c r="A10" s="28" t="s">
        <v>83</v>
      </c>
      <c r="B10" s="70" t="e">
        <f t="shared" ref="B10:B15" si="0">B9+1</f>
        <v>#VALUE!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"/>
      <c r="N10" s="3"/>
    </row>
    <row r="11" spans="1:14" s="4" customFormat="1" ht="27" customHeight="1" x14ac:dyDescent="0.2">
      <c r="A11" s="28" t="s">
        <v>84</v>
      </c>
      <c r="B11" s="70" t="e">
        <f t="shared" si="0"/>
        <v>#VALUE!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3"/>
      <c r="N11" s="3"/>
    </row>
    <row r="12" spans="1:14" s="4" customFormat="1" ht="27" customHeight="1" x14ac:dyDescent="0.2">
      <c r="A12" s="28" t="s">
        <v>85</v>
      </c>
      <c r="B12" s="70" t="e">
        <f t="shared" si="0"/>
        <v>#VALUE!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"/>
      <c r="N12" s="3"/>
    </row>
    <row r="13" spans="1:14" s="4" customFormat="1" ht="27" customHeight="1" x14ac:dyDescent="0.2">
      <c r="A13" s="28" t="s">
        <v>86</v>
      </c>
      <c r="B13" s="70" t="e">
        <f t="shared" si="0"/>
        <v>#VALUE!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"/>
      <c r="N13" s="3"/>
    </row>
    <row r="14" spans="1:14" s="4" customFormat="1" ht="27" customHeight="1" x14ac:dyDescent="0.2">
      <c r="A14" s="28" t="s">
        <v>87</v>
      </c>
      <c r="B14" s="70" t="e">
        <f t="shared" si="0"/>
        <v>#VALUE!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"/>
      <c r="N14" s="3"/>
    </row>
    <row r="15" spans="1:14" s="4" customFormat="1" ht="27" customHeight="1" x14ac:dyDescent="0.2">
      <c r="A15" s="28" t="s">
        <v>88</v>
      </c>
      <c r="B15" s="70" t="e">
        <f t="shared" si="0"/>
        <v>#VALUE!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"/>
      <c r="N15" s="3"/>
    </row>
    <row r="16" spans="1:14" s="16" customFormat="1" ht="27" customHeight="1" x14ac:dyDescent="0.2">
      <c r="A16" s="116" t="s">
        <v>89</v>
      </c>
      <c r="B16" s="117"/>
      <c r="C16" s="117"/>
      <c r="D16" s="118"/>
      <c r="E16" s="29">
        <f t="shared" ref="E16:L16" si="1">SUM(E9:E15)</f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15"/>
      <c r="N16" s="15"/>
    </row>
    <row r="17" spans="1:14" s="4" customFormat="1" ht="27" customHeight="1" x14ac:dyDescent="0.2">
      <c r="A17" s="26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"/>
      <c r="N17" s="3"/>
    </row>
    <row r="18" spans="1:14" s="4" customFormat="1" ht="27" customHeight="1" x14ac:dyDescent="0.2">
      <c r="A18" s="28" t="s">
        <v>82</v>
      </c>
      <c r="B18" s="70" t="e">
        <f>B15+1</f>
        <v>#VALUE!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3"/>
      <c r="N18" s="3"/>
    </row>
    <row r="19" spans="1:14" s="4" customFormat="1" ht="27" customHeight="1" x14ac:dyDescent="0.2">
      <c r="A19" s="28" t="s">
        <v>83</v>
      </c>
      <c r="B19" s="70" t="e">
        <f t="shared" ref="B19:B24" si="2">B18+1</f>
        <v>#VALUE!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"/>
      <c r="N19" s="3"/>
    </row>
    <row r="20" spans="1:14" s="4" customFormat="1" ht="27" customHeight="1" x14ac:dyDescent="0.2">
      <c r="A20" s="28" t="s">
        <v>84</v>
      </c>
      <c r="B20" s="70" t="e">
        <f t="shared" si="2"/>
        <v>#VALUE!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3"/>
      <c r="N20" s="3"/>
    </row>
    <row r="21" spans="1:14" s="4" customFormat="1" ht="27" customHeight="1" x14ac:dyDescent="0.2">
      <c r="A21" s="28" t="s">
        <v>85</v>
      </c>
      <c r="B21" s="70" t="e">
        <f t="shared" si="2"/>
        <v>#VALUE!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3"/>
      <c r="N21" s="3"/>
    </row>
    <row r="22" spans="1:14" s="4" customFormat="1" ht="27" customHeight="1" x14ac:dyDescent="0.2">
      <c r="A22" s="28" t="s">
        <v>86</v>
      </c>
      <c r="B22" s="70" t="e">
        <f t="shared" si="2"/>
        <v>#VALUE!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3"/>
      <c r="N22" s="3"/>
    </row>
    <row r="23" spans="1:14" s="4" customFormat="1" ht="27" customHeight="1" x14ac:dyDescent="0.2">
      <c r="A23" s="28" t="s">
        <v>87</v>
      </c>
      <c r="B23" s="70" t="e">
        <f t="shared" si="2"/>
        <v>#VALUE!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3"/>
      <c r="N23" s="3"/>
    </row>
    <row r="24" spans="1:14" s="4" customFormat="1" ht="27" customHeight="1" x14ac:dyDescent="0.2">
      <c r="A24" s="28" t="s">
        <v>88</v>
      </c>
      <c r="B24" s="70" t="e">
        <f t="shared" si="2"/>
        <v>#VALUE!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3"/>
      <c r="N24" s="3"/>
    </row>
    <row r="25" spans="1:14" s="16" customFormat="1" ht="27" customHeight="1" x14ac:dyDescent="0.2">
      <c r="A25" s="116" t="s">
        <v>91</v>
      </c>
      <c r="B25" s="117"/>
      <c r="C25" s="117"/>
      <c r="D25" s="118"/>
      <c r="E25" s="29">
        <f t="shared" ref="E25:L25" si="3">SUM(E18:E24)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15"/>
      <c r="N25" s="15"/>
    </row>
    <row r="26" spans="1:14" s="4" customFormat="1" ht="27" customHeight="1" x14ac:dyDescent="0.2">
      <c r="A26" s="26" t="s">
        <v>92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3"/>
      <c r="N26" s="3"/>
    </row>
    <row r="27" spans="1:14" s="4" customFormat="1" ht="27" customHeight="1" x14ac:dyDescent="0.2">
      <c r="A27" s="28" t="s">
        <v>82</v>
      </c>
      <c r="B27" s="70" t="e">
        <f>B24+1</f>
        <v>#VALUE!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3"/>
      <c r="N27" s="3"/>
    </row>
    <row r="28" spans="1:14" s="4" customFormat="1" ht="27" customHeight="1" x14ac:dyDescent="0.2">
      <c r="A28" s="28" t="s">
        <v>83</v>
      </c>
      <c r="B28" s="70" t="e">
        <f t="shared" ref="B28:B33" si="4">B27+1</f>
        <v>#VALUE!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3"/>
      <c r="N28" s="3"/>
    </row>
    <row r="29" spans="1:14" s="4" customFormat="1" ht="27" customHeight="1" x14ac:dyDescent="0.2">
      <c r="A29" s="28" t="s">
        <v>84</v>
      </c>
      <c r="B29" s="70" t="e">
        <f t="shared" si="4"/>
        <v>#VALUE!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3"/>
      <c r="N29" s="3"/>
    </row>
    <row r="30" spans="1:14" s="4" customFormat="1" ht="27" customHeight="1" x14ac:dyDescent="0.2">
      <c r="A30" s="28" t="s">
        <v>85</v>
      </c>
      <c r="B30" s="70" t="e">
        <f t="shared" si="4"/>
        <v>#VALUE!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3"/>
      <c r="N30" s="3"/>
    </row>
    <row r="31" spans="1:14" s="4" customFormat="1" ht="27" customHeight="1" x14ac:dyDescent="0.2">
      <c r="A31" s="28" t="s">
        <v>86</v>
      </c>
      <c r="B31" s="70" t="e">
        <f t="shared" si="4"/>
        <v>#VALUE!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"/>
      <c r="N31" s="3"/>
    </row>
    <row r="32" spans="1:14" s="4" customFormat="1" ht="27" customHeight="1" x14ac:dyDescent="0.2">
      <c r="A32" s="28" t="s">
        <v>87</v>
      </c>
      <c r="B32" s="70" t="e">
        <f t="shared" si="4"/>
        <v>#VALUE!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3"/>
      <c r="N32" s="3"/>
    </row>
    <row r="33" spans="1:14" s="4" customFormat="1" ht="27" customHeight="1" x14ac:dyDescent="0.2">
      <c r="A33" s="28" t="s">
        <v>88</v>
      </c>
      <c r="B33" s="70" t="e">
        <f t="shared" si="4"/>
        <v>#VALUE!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"/>
      <c r="N33" s="3"/>
    </row>
    <row r="34" spans="1:14" s="16" customFormat="1" ht="27" customHeight="1" x14ac:dyDescent="0.2">
      <c r="A34" s="116" t="s">
        <v>93</v>
      </c>
      <c r="B34" s="117"/>
      <c r="C34" s="117"/>
      <c r="D34" s="118"/>
      <c r="E34" s="29">
        <f t="shared" ref="E34:L34" si="5">SUM(E27:E33)</f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15"/>
      <c r="N34" s="15"/>
    </row>
    <row r="35" spans="1:14" s="4" customFormat="1" ht="27" customHeight="1" x14ac:dyDescent="0.2">
      <c r="A35" s="26" t="s">
        <v>94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"/>
      <c r="N35" s="3"/>
    </row>
    <row r="36" spans="1:14" s="4" customFormat="1" ht="27" customHeight="1" x14ac:dyDescent="0.2">
      <c r="A36" s="28" t="s">
        <v>82</v>
      </c>
      <c r="B36" s="70" t="e">
        <f>B33+1</f>
        <v>#VALUE!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3"/>
      <c r="N36" s="3"/>
    </row>
    <row r="37" spans="1:14" s="4" customFormat="1" ht="27" customHeight="1" x14ac:dyDescent="0.2">
      <c r="A37" s="28" t="s">
        <v>83</v>
      </c>
      <c r="B37" s="70" t="e">
        <f t="shared" ref="B37:B42" si="6">B36+1</f>
        <v>#VALUE!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3"/>
      <c r="N37" s="3"/>
    </row>
    <row r="38" spans="1:14" s="4" customFormat="1" ht="27" customHeight="1" x14ac:dyDescent="0.2">
      <c r="A38" s="28" t="s">
        <v>84</v>
      </c>
      <c r="B38" s="70" t="e">
        <f t="shared" si="6"/>
        <v>#VALUE!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3"/>
      <c r="N38" s="3"/>
    </row>
    <row r="39" spans="1:14" s="4" customFormat="1" ht="27" customHeight="1" x14ac:dyDescent="0.2">
      <c r="A39" s="28" t="s">
        <v>85</v>
      </c>
      <c r="B39" s="70" t="e">
        <f t="shared" si="6"/>
        <v>#VALUE!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3"/>
      <c r="N39" s="3"/>
    </row>
    <row r="40" spans="1:14" s="4" customFormat="1" ht="27" customHeight="1" x14ac:dyDescent="0.2">
      <c r="A40" s="28" t="s">
        <v>86</v>
      </c>
      <c r="B40" s="70" t="e">
        <f t="shared" si="6"/>
        <v>#VALUE!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3"/>
      <c r="N40" s="3"/>
    </row>
    <row r="41" spans="1:14" s="4" customFormat="1" ht="27" customHeight="1" x14ac:dyDescent="0.2">
      <c r="A41" s="28" t="s">
        <v>87</v>
      </c>
      <c r="B41" s="70" t="e">
        <f t="shared" si="6"/>
        <v>#VALUE!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"/>
      <c r="N41" s="3"/>
    </row>
    <row r="42" spans="1:14" s="4" customFormat="1" ht="27" customHeight="1" x14ac:dyDescent="0.2">
      <c r="A42" s="28" t="s">
        <v>88</v>
      </c>
      <c r="B42" s="70" t="e">
        <f t="shared" si="6"/>
        <v>#VALUE!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3"/>
      <c r="N42" s="3"/>
    </row>
    <row r="43" spans="1:14" s="16" customFormat="1" ht="27" customHeight="1" x14ac:dyDescent="0.2">
      <c r="A43" s="116" t="s">
        <v>95</v>
      </c>
      <c r="B43" s="117"/>
      <c r="C43" s="117"/>
      <c r="D43" s="118"/>
      <c r="E43" s="29">
        <f t="shared" ref="E43:L43" si="7">SUM(E36:E42)</f>
        <v>0</v>
      </c>
      <c r="F43" s="29">
        <f t="shared" si="7"/>
        <v>0</v>
      </c>
      <c r="G43" s="29">
        <f t="shared" si="7"/>
        <v>0</v>
      </c>
      <c r="H43" s="29">
        <f t="shared" si="7"/>
        <v>0</v>
      </c>
      <c r="I43" s="29">
        <f t="shared" si="7"/>
        <v>0</v>
      </c>
      <c r="J43" s="29">
        <f t="shared" si="7"/>
        <v>0</v>
      </c>
      <c r="K43" s="29">
        <f t="shared" si="7"/>
        <v>0</v>
      </c>
      <c r="L43" s="29">
        <f t="shared" si="7"/>
        <v>0</v>
      </c>
      <c r="M43" s="15"/>
      <c r="N43" s="15"/>
    </row>
    <row r="44" spans="1:14" s="4" customFormat="1" ht="27" customHeight="1" x14ac:dyDescent="0.2">
      <c r="A44" s="26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3"/>
      <c r="N44" s="3"/>
    </row>
    <row r="45" spans="1:14" s="4" customFormat="1" ht="27" customHeight="1" x14ac:dyDescent="0.2">
      <c r="A45" s="28" t="s">
        <v>82</v>
      </c>
      <c r="B45" s="70" t="e">
        <f>B42+1</f>
        <v>#VALUE!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3"/>
      <c r="N45" s="3"/>
    </row>
    <row r="46" spans="1:14" s="4" customFormat="1" ht="27" customHeight="1" x14ac:dyDescent="0.2">
      <c r="A46" s="28" t="s">
        <v>83</v>
      </c>
      <c r="B46" s="70" t="e">
        <f t="shared" ref="B46:B51" si="8">B45+1</f>
        <v>#VALUE!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3"/>
      <c r="N46" s="3"/>
    </row>
    <row r="47" spans="1:14" s="4" customFormat="1" ht="27" customHeight="1" x14ac:dyDescent="0.2">
      <c r="A47" s="28" t="s">
        <v>84</v>
      </c>
      <c r="B47" s="70" t="e">
        <f t="shared" si="8"/>
        <v>#VALUE!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3"/>
      <c r="N47" s="3"/>
    </row>
    <row r="48" spans="1:14" s="4" customFormat="1" ht="27" customHeight="1" x14ac:dyDescent="0.2">
      <c r="A48" s="28" t="s">
        <v>85</v>
      </c>
      <c r="B48" s="70" t="e">
        <f t="shared" si="8"/>
        <v>#VALUE!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3"/>
      <c r="N48" s="3"/>
    </row>
    <row r="49" spans="1:14" s="4" customFormat="1" ht="27" customHeight="1" x14ac:dyDescent="0.2">
      <c r="A49" s="28" t="s">
        <v>86</v>
      </c>
      <c r="B49" s="70" t="e">
        <f t="shared" si="8"/>
        <v>#VALUE!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3"/>
      <c r="N49" s="3"/>
    </row>
    <row r="50" spans="1:14" s="4" customFormat="1" ht="27" customHeight="1" x14ac:dyDescent="0.2">
      <c r="A50" s="28" t="s">
        <v>87</v>
      </c>
      <c r="B50" s="70" t="e">
        <f t="shared" si="8"/>
        <v>#VALUE!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3"/>
      <c r="N50" s="3"/>
    </row>
    <row r="51" spans="1:14" s="4" customFormat="1" ht="27" customHeight="1" x14ac:dyDescent="0.2">
      <c r="A51" s="28" t="s">
        <v>88</v>
      </c>
      <c r="B51" s="70" t="e">
        <f t="shared" si="8"/>
        <v>#VALUE!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3"/>
      <c r="N51" s="3"/>
    </row>
    <row r="52" spans="1:14" s="16" customFormat="1" ht="27" customHeight="1" x14ac:dyDescent="0.2">
      <c r="A52" s="116" t="s">
        <v>97</v>
      </c>
      <c r="B52" s="117"/>
      <c r="C52" s="117"/>
      <c r="D52" s="118"/>
      <c r="E52" s="29">
        <f t="shared" ref="E52:L52" si="9">SUM(E45:E51)</f>
        <v>0</v>
      </c>
      <c r="F52" s="29">
        <f t="shared" si="9"/>
        <v>0</v>
      </c>
      <c r="G52" s="29">
        <f t="shared" si="9"/>
        <v>0</v>
      </c>
      <c r="H52" s="29">
        <f t="shared" si="9"/>
        <v>0</v>
      </c>
      <c r="I52" s="29">
        <f t="shared" si="9"/>
        <v>0</v>
      </c>
      <c r="J52" s="29">
        <f t="shared" si="9"/>
        <v>0</v>
      </c>
      <c r="K52" s="29">
        <f t="shared" si="9"/>
        <v>0</v>
      </c>
      <c r="L52" s="29">
        <f t="shared" si="9"/>
        <v>0</v>
      </c>
      <c r="M52" s="15"/>
      <c r="N52" s="15"/>
    </row>
    <row r="53" spans="1:14" s="4" customFormat="1" ht="27" customHeight="1" x14ac:dyDescent="0.2">
      <c r="A53" s="26" t="s">
        <v>98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3"/>
      <c r="N53" s="3"/>
    </row>
    <row r="54" spans="1:14" s="4" customFormat="1" ht="27" customHeight="1" x14ac:dyDescent="0.2">
      <c r="A54" s="28" t="s">
        <v>82</v>
      </c>
      <c r="B54" s="70" t="e">
        <f>B51+1</f>
        <v>#VALUE!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3"/>
      <c r="N54" s="3"/>
    </row>
    <row r="55" spans="1:14" s="4" customFormat="1" ht="27" customHeight="1" x14ac:dyDescent="0.2">
      <c r="A55" s="28" t="s">
        <v>83</v>
      </c>
      <c r="B55" s="70" t="e">
        <f t="shared" ref="B55:B60" si="10">B54+1</f>
        <v>#VALUE!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3"/>
      <c r="N55" s="3"/>
    </row>
    <row r="56" spans="1:14" s="4" customFormat="1" ht="27" customHeight="1" x14ac:dyDescent="0.2">
      <c r="A56" s="28" t="s">
        <v>84</v>
      </c>
      <c r="B56" s="70" t="e">
        <f t="shared" si="10"/>
        <v>#VALUE!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3"/>
      <c r="N56" s="3"/>
    </row>
    <row r="57" spans="1:14" s="4" customFormat="1" ht="27" customHeight="1" x14ac:dyDescent="0.2">
      <c r="A57" s="28" t="s">
        <v>85</v>
      </c>
      <c r="B57" s="70" t="e">
        <f t="shared" si="10"/>
        <v>#VALUE!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3"/>
      <c r="N57" s="3"/>
    </row>
    <row r="58" spans="1:14" s="4" customFormat="1" ht="27" customHeight="1" x14ac:dyDescent="0.2">
      <c r="A58" s="28" t="s">
        <v>86</v>
      </c>
      <c r="B58" s="70" t="e">
        <f t="shared" si="10"/>
        <v>#VALUE!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3"/>
      <c r="N58" s="3"/>
    </row>
    <row r="59" spans="1:14" s="4" customFormat="1" ht="27" customHeight="1" x14ac:dyDescent="0.2">
      <c r="A59" s="28" t="s">
        <v>87</v>
      </c>
      <c r="B59" s="70" t="e">
        <f t="shared" si="10"/>
        <v>#VALUE!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"/>
      <c r="N59" s="3"/>
    </row>
    <row r="60" spans="1:14" s="4" customFormat="1" ht="27" customHeight="1" x14ac:dyDescent="0.2">
      <c r="A60" s="28" t="s">
        <v>88</v>
      </c>
      <c r="B60" s="70" t="e">
        <f t="shared" si="10"/>
        <v>#VALUE!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3"/>
      <c r="N60" s="3"/>
    </row>
    <row r="61" spans="1:14" s="16" customFormat="1" ht="27" customHeight="1" x14ac:dyDescent="0.2">
      <c r="A61" s="116" t="s">
        <v>99</v>
      </c>
      <c r="B61" s="117"/>
      <c r="C61" s="117"/>
      <c r="D61" s="118"/>
      <c r="E61" s="29">
        <f t="shared" ref="E61:L61" si="11">SUM(E54:E60)</f>
        <v>0</v>
      </c>
      <c r="F61" s="29">
        <f t="shared" si="11"/>
        <v>0</v>
      </c>
      <c r="G61" s="29">
        <f t="shared" si="11"/>
        <v>0</v>
      </c>
      <c r="H61" s="29">
        <f t="shared" si="11"/>
        <v>0</v>
      </c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15"/>
      <c r="N61" s="15"/>
    </row>
    <row r="62" spans="1:14" s="13" customFormat="1" ht="27" customHeight="1" x14ac:dyDescent="0.2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17"/>
      <c r="N62" s="17"/>
    </row>
    <row r="63" spans="1:14" s="13" customFormat="1" ht="27" customHeight="1" x14ac:dyDescent="0.2">
      <c r="A63" s="23" t="s">
        <v>100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17"/>
      <c r="N63" s="17"/>
    </row>
    <row r="64" spans="1:14" s="13" customFormat="1" ht="27" customHeight="1" thickBot="1" x14ac:dyDescent="0.3">
      <c r="A64" s="30"/>
      <c r="B64" s="31"/>
      <c r="C64" s="31"/>
      <c r="D64" s="40" t="s">
        <v>48</v>
      </c>
      <c r="E64" s="31"/>
      <c r="F64" s="31"/>
      <c r="G64" s="31"/>
      <c r="H64" s="31"/>
      <c r="I64" s="31"/>
      <c r="J64" s="31"/>
      <c r="K64" s="31"/>
      <c r="L64" s="31"/>
      <c r="M64" s="17"/>
      <c r="N64" s="17"/>
    </row>
    <row r="65" spans="1:14" s="10" customFormat="1" ht="42" customHeight="1" thickBot="1" x14ac:dyDescent="0.25">
      <c r="A65" s="32" t="s">
        <v>9</v>
      </c>
      <c r="B65" s="37">
        <f>SUM(E16+E25+E34+E43+E52+E61)</f>
        <v>0</v>
      </c>
      <c r="C65" s="22"/>
      <c r="D65" s="41" t="s">
        <v>49</v>
      </c>
      <c r="E65" s="22"/>
      <c r="F65" s="22"/>
      <c r="G65" s="22"/>
      <c r="H65" s="22"/>
      <c r="I65" s="22"/>
      <c r="J65" s="22"/>
      <c r="K65" s="22"/>
      <c r="L65" s="22"/>
      <c r="M65" s="9"/>
      <c r="N65" s="9"/>
    </row>
    <row r="66" spans="1:14" s="10" customFormat="1" ht="42" customHeight="1" thickBot="1" x14ac:dyDescent="0.25">
      <c r="A66" s="32" t="s">
        <v>51</v>
      </c>
      <c r="B66" s="37">
        <f>SUM(F16+F25+F34+F43+F52+F61)</f>
        <v>0</v>
      </c>
      <c r="C66" s="22"/>
      <c r="D66" s="41" t="s">
        <v>52</v>
      </c>
      <c r="E66" s="22"/>
      <c r="F66" s="22"/>
      <c r="G66" s="22"/>
      <c r="H66" s="22"/>
      <c r="I66" s="22"/>
      <c r="J66" s="22"/>
      <c r="K66" s="22"/>
      <c r="L66" s="22"/>
      <c r="M66" s="9"/>
      <c r="N66" s="9"/>
    </row>
    <row r="67" spans="1:14" s="10" customFormat="1" ht="42" customHeight="1" thickBot="1" x14ac:dyDescent="0.25">
      <c r="A67" s="34" t="s">
        <v>11</v>
      </c>
      <c r="B67" s="37">
        <f>SUM(G16+G25+G34+G43+G52+G61)</f>
        <v>0</v>
      </c>
      <c r="C67" s="22"/>
      <c r="D67" s="42"/>
      <c r="E67" s="22"/>
      <c r="F67" s="22"/>
      <c r="G67" s="22"/>
      <c r="H67" s="22"/>
      <c r="I67" s="22"/>
      <c r="J67" s="22"/>
      <c r="K67" s="22"/>
      <c r="L67" s="22"/>
      <c r="M67" s="9"/>
      <c r="N67" s="9"/>
    </row>
    <row r="68" spans="1:14" s="10" customFormat="1" ht="42" customHeight="1" thickBot="1" x14ac:dyDescent="0.25">
      <c r="A68" s="34" t="s">
        <v>12</v>
      </c>
      <c r="B68" s="37">
        <f>SUM(H16+H25+H34+H43+H52+H61)</f>
        <v>0</v>
      </c>
      <c r="C68" s="22"/>
      <c r="D68" s="41" t="s">
        <v>53</v>
      </c>
      <c r="E68" s="22"/>
      <c r="F68" s="22"/>
      <c r="G68" s="22"/>
      <c r="H68" s="22"/>
      <c r="I68" s="22"/>
      <c r="J68" s="22"/>
      <c r="K68" s="22"/>
      <c r="L68" s="22"/>
      <c r="M68" s="9"/>
      <c r="N68" s="9"/>
    </row>
    <row r="69" spans="1:14" s="10" customFormat="1" ht="42" customHeight="1" thickBot="1" x14ac:dyDescent="0.25">
      <c r="A69" s="34" t="s">
        <v>13</v>
      </c>
      <c r="B69" s="37">
        <f>SUM(I16+I25+I34+I43+I52+I61)</f>
        <v>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9"/>
      <c r="N69" s="9"/>
    </row>
    <row r="70" spans="1:14" s="10" customFormat="1" ht="42" customHeight="1" thickBot="1" x14ac:dyDescent="0.25">
      <c r="A70" s="34" t="s">
        <v>14</v>
      </c>
      <c r="B70" s="37">
        <f>SUM(J16+J25+J34+J43+J52+J61)</f>
        <v>0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9"/>
      <c r="N70" s="9"/>
    </row>
    <row r="71" spans="1:14" s="10" customFormat="1" ht="42" customHeight="1" thickBot="1" x14ac:dyDescent="0.25">
      <c r="A71" s="34" t="s">
        <v>54</v>
      </c>
      <c r="B71" s="37">
        <f>SUM(K16+K25+K34+K43+K52+K61)</f>
        <v>0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9"/>
      <c r="N71" s="9"/>
    </row>
    <row r="72" spans="1:14" s="10" customFormat="1" ht="15" customHeight="1" thickBot="1" x14ac:dyDescent="0.25">
      <c r="A72" s="34"/>
      <c r="B72" s="3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9"/>
      <c r="N72" s="9"/>
    </row>
    <row r="73" spans="1:14" s="9" customFormat="1" ht="40.5" customHeight="1" thickBot="1" x14ac:dyDescent="0.25">
      <c r="A73" s="36" t="s">
        <v>102</v>
      </c>
      <c r="B73" s="38">
        <f>SUM(B65:B67)</f>
        <v>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4" s="9" customFormat="1" ht="45" customHeight="1" thickBot="1" x14ac:dyDescent="0.25">
      <c r="A74" s="36" t="s">
        <v>103</v>
      </c>
      <c r="B74" s="38">
        <f>SUM(B65:B67)+B71</f>
        <v>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4" ht="27" customHeight="1" x14ac:dyDescent="0.25"/>
  </sheetData>
  <sheetProtection password="C3FC" sheet="1" objects="1" scenarios="1"/>
  <mergeCells count="10">
    <mergeCell ref="B3:D3"/>
    <mergeCell ref="J3:K3"/>
    <mergeCell ref="A43:D43"/>
    <mergeCell ref="A52:D52"/>
    <mergeCell ref="A61:D61"/>
    <mergeCell ref="J5:L5"/>
    <mergeCell ref="A16:D16"/>
    <mergeCell ref="A25:D25"/>
    <mergeCell ref="A34:D34"/>
    <mergeCell ref="B5:E5"/>
  </mergeCells>
  <phoneticPr fontId="9" type="noConversion"/>
  <printOptions horizontalCentered="1"/>
  <pageMargins left="0" right="0" top="0.59055118110236227" bottom="0.19685039370078741" header="0.51181102362204722" footer="0.51181102362204722"/>
  <pageSetup paperSize="8" scale="5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75"/>
  <sheetViews>
    <sheetView view="pageBreakPreview" zoomScale="70" zoomScaleNormal="100" zoomScaleSheetLayoutView="70" workbookViewId="0">
      <selection activeCell="B3" sqref="B3:D3"/>
    </sheetView>
  </sheetViews>
  <sheetFormatPr defaultRowHeight="18" x14ac:dyDescent="0.25"/>
  <cols>
    <col min="1" max="1" width="38.140625" customWidth="1"/>
    <col min="2" max="4" width="23.5703125" style="6" customWidth="1"/>
    <col min="5" max="6" width="15.85546875" style="6" customWidth="1"/>
    <col min="7" max="8" width="17.42578125" style="6" customWidth="1"/>
    <col min="9" max="9" width="18.42578125" style="6" customWidth="1"/>
    <col min="10" max="12" width="15.85546875" style="6" customWidth="1"/>
    <col min="13" max="14" width="9.140625" style="1"/>
  </cols>
  <sheetData>
    <row r="1" spans="1:14" s="2" customFormat="1" ht="28.5" customHeight="1" x14ac:dyDescent="0.2">
      <c r="A1" s="14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"/>
      <c r="N1" s="5"/>
    </row>
    <row r="2" spans="1:14" s="2" customFormat="1" ht="28.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</row>
    <row r="3" spans="1:14" s="4" customFormat="1" ht="49.5" customHeight="1" x14ac:dyDescent="0.2">
      <c r="A3" s="18" t="s">
        <v>1</v>
      </c>
      <c r="B3" s="113" t="str">
        <f>'Totals Calculation Matrix'!B3:D3</f>
        <v>District Service Name</v>
      </c>
      <c r="C3" s="115"/>
      <c r="D3" s="114"/>
      <c r="E3" s="22"/>
      <c r="F3" s="19"/>
      <c r="G3" s="39"/>
      <c r="H3" s="20"/>
      <c r="I3" s="21" t="s">
        <v>2</v>
      </c>
      <c r="J3" s="113" t="str">
        <f>'Totals Calculation Matrix'!H3</f>
        <v>House Officer / Registrar</v>
      </c>
      <c r="K3" s="114"/>
      <c r="L3" s="22"/>
      <c r="M3" s="3"/>
      <c r="N3" s="3"/>
    </row>
    <row r="4" spans="1:14" s="10" customFormat="1" ht="15.75" x14ac:dyDescent="0.2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</row>
    <row r="5" spans="1:14" s="2" customFormat="1" ht="90.75" customHeight="1" x14ac:dyDescent="0.2">
      <c r="A5" s="24" t="s">
        <v>75</v>
      </c>
      <c r="B5" s="119" t="str">
        <f>'Totals Calculation Matrix'!A25</f>
        <v>RMO 18</v>
      </c>
      <c r="C5" s="120"/>
      <c r="D5" s="120"/>
      <c r="E5" s="121"/>
      <c r="F5" s="25"/>
      <c r="G5" s="25"/>
      <c r="H5" s="25"/>
      <c r="I5" s="35" t="s">
        <v>4</v>
      </c>
      <c r="J5" s="113" t="str">
        <f>'Totals Calculation Matrix'!B5</f>
        <v>RMO Support to enter details from run description e.g.08:00 - 16:30 = 8 .5 hours/day</v>
      </c>
      <c r="K5" s="115"/>
      <c r="L5" s="114"/>
      <c r="M5" s="5"/>
      <c r="N5" s="5"/>
    </row>
    <row r="6" spans="1:14" s="12" customFormat="1" ht="15" customHeight="1" x14ac:dyDescent="0.2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1"/>
      <c r="N6" s="11"/>
    </row>
    <row r="7" spans="1:14" s="2" customFormat="1" ht="47.25" x14ac:dyDescent="0.2">
      <c r="A7" s="18" t="s">
        <v>76</v>
      </c>
      <c r="B7" s="21" t="s">
        <v>77</v>
      </c>
      <c r="C7" s="21" t="s">
        <v>78</v>
      </c>
      <c r="D7" s="21" t="s">
        <v>79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80</v>
      </c>
      <c r="M7" s="5"/>
      <c r="N7" s="5"/>
    </row>
    <row r="8" spans="1:14" s="4" customFormat="1" ht="27" customHeight="1" x14ac:dyDescent="0.2">
      <c r="A8" s="26" t="s">
        <v>81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N8" s="3"/>
    </row>
    <row r="9" spans="1:14" s="4" customFormat="1" ht="27" customHeight="1" x14ac:dyDescent="0.2">
      <c r="A9" s="28" t="s">
        <v>82</v>
      </c>
      <c r="B9" s="70" t="str">
        <f>'Totals Calculation Matrix'!H5</f>
        <v>Enter start date of run review e.g. 10/02/2020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3"/>
      <c r="N9" s="3"/>
    </row>
    <row r="10" spans="1:14" s="4" customFormat="1" ht="27" customHeight="1" x14ac:dyDescent="0.2">
      <c r="A10" s="28" t="s">
        <v>83</v>
      </c>
      <c r="B10" s="70" t="e">
        <f t="shared" ref="B10:B15" si="0">B9+1</f>
        <v>#VALUE!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"/>
      <c r="N10" s="3"/>
    </row>
    <row r="11" spans="1:14" s="4" customFormat="1" ht="27" customHeight="1" x14ac:dyDescent="0.2">
      <c r="A11" s="28" t="s">
        <v>84</v>
      </c>
      <c r="B11" s="70" t="e">
        <f t="shared" si="0"/>
        <v>#VALUE!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3"/>
      <c r="N11" s="3"/>
    </row>
    <row r="12" spans="1:14" s="4" customFormat="1" ht="27" customHeight="1" x14ac:dyDescent="0.2">
      <c r="A12" s="28" t="s">
        <v>85</v>
      </c>
      <c r="B12" s="70" t="e">
        <f t="shared" si="0"/>
        <v>#VALUE!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"/>
      <c r="N12" s="3"/>
    </row>
    <row r="13" spans="1:14" s="4" customFormat="1" ht="27" customHeight="1" x14ac:dyDescent="0.2">
      <c r="A13" s="28" t="s">
        <v>86</v>
      </c>
      <c r="B13" s="70" t="e">
        <f t="shared" si="0"/>
        <v>#VALUE!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"/>
      <c r="N13" s="3"/>
    </row>
    <row r="14" spans="1:14" s="4" customFormat="1" ht="27" customHeight="1" x14ac:dyDescent="0.2">
      <c r="A14" s="28" t="s">
        <v>87</v>
      </c>
      <c r="B14" s="70" t="e">
        <f t="shared" si="0"/>
        <v>#VALUE!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"/>
      <c r="N14" s="3"/>
    </row>
    <row r="15" spans="1:14" s="4" customFormat="1" ht="27" customHeight="1" x14ac:dyDescent="0.2">
      <c r="A15" s="28" t="s">
        <v>88</v>
      </c>
      <c r="B15" s="70" t="e">
        <f t="shared" si="0"/>
        <v>#VALUE!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"/>
      <c r="N15" s="3"/>
    </row>
    <row r="16" spans="1:14" s="16" customFormat="1" ht="27" customHeight="1" x14ac:dyDescent="0.2">
      <c r="A16" s="116" t="s">
        <v>89</v>
      </c>
      <c r="B16" s="117"/>
      <c r="C16" s="117"/>
      <c r="D16" s="118"/>
      <c r="E16" s="29">
        <f t="shared" ref="E16:L16" si="1">SUM(E9:E15)</f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15"/>
      <c r="N16" s="15"/>
    </row>
    <row r="17" spans="1:14" s="4" customFormat="1" ht="27" customHeight="1" x14ac:dyDescent="0.2">
      <c r="A17" s="26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"/>
      <c r="N17" s="3"/>
    </row>
    <row r="18" spans="1:14" s="4" customFormat="1" ht="27" customHeight="1" x14ac:dyDescent="0.2">
      <c r="A18" s="28" t="s">
        <v>82</v>
      </c>
      <c r="B18" s="70" t="e">
        <f>B15+1</f>
        <v>#VALUE!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3"/>
      <c r="N18" s="3"/>
    </row>
    <row r="19" spans="1:14" s="4" customFormat="1" ht="27" customHeight="1" x14ac:dyDescent="0.2">
      <c r="A19" s="28" t="s">
        <v>83</v>
      </c>
      <c r="B19" s="70" t="e">
        <f t="shared" ref="B19:B24" si="2">B18+1</f>
        <v>#VALUE!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"/>
      <c r="N19" s="3"/>
    </row>
    <row r="20" spans="1:14" s="4" customFormat="1" ht="27" customHeight="1" x14ac:dyDescent="0.2">
      <c r="A20" s="28" t="s">
        <v>84</v>
      </c>
      <c r="B20" s="70" t="e">
        <f t="shared" si="2"/>
        <v>#VALUE!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3"/>
      <c r="N20" s="3"/>
    </row>
    <row r="21" spans="1:14" s="4" customFormat="1" ht="27" customHeight="1" x14ac:dyDescent="0.2">
      <c r="A21" s="28" t="s">
        <v>85</v>
      </c>
      <c r="B21" s="70" t="e">
        <f t="shared" si="2"/>
        <v>#VALUE!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3"/>
      <c r="N21" s="3"/>
    </row>
    <row r="22" spans="1:14" s="4" customFormat="1" ht="27" customHeight="1" x14ac:dyDescent="0.2">
      <c r="A22" s="28" t="s">
        <v>86</v>
      </c>
      <c r="B22" s="70" t="e">
        <f t="shared" si="2"/>
        <v>#VALUE!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3"/>
      <c r="N22" s="3"/>
    </row>
    <row r="23" spans="1:14" s="4" customFormat="1" ht="27" customHeight="1" x14ac:dyDescent="0.2">
      <c r="A23" s="28" t="s">
        <v>87</v>
      </c>
      <c r="B23" s="70" t="e">
        <f t="shared" si="2"/>
        <v>#VALUE!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3"/>
      <c r="N23" s="3"/>
    </row>
    <row r="24" spans="1:14" s="4" customFormat="1" ht="27" customHeight="1" x14ac:dyDescent="0.2">
      <c r="A24" s="28" t="s">
        <v>88</v>
      </c>
      <c r="B24" s="70" t="e">
        <f t="shared" si="2"/>
        <v>#VALUE!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3"/>
      <c r="N24" s="3"/>
    </row>
    <row r="25" spans="1:14" s="16" customFormat="1" ht="27" customHeight="1" x14ac:dyDescent="0.2">
      <c r="A25" s="116" t="s">
        <v>91</v>
      </c>
      <c r="B25" s="117"/>
      <c r="C25" s="117"/>
      <c r="D25" s="118"/>
      <c r="E25" s="29">
        <f t="shared" ref="E25:L25" si="3">SUM(E18:E24)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15"/>
      <c r="N25" s="15"/>
    </row>
    <row r="26" spans="1:14" s="4" customFormat="1" ht="27" customHeight="1" x14ac:dyDescent="0.2">
      <c r="A26" s="26" t="s">
        <v>92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3"/>
      <c r="N26" s="3"/>
    </row>
    <row r="27" spans="1:14" s="4" customFormat="1" ht="27" customHeight="1" x14ac:dyDescent="0.2">
      <c r="A27" s="28" t="s">
        <v>82</v>
      </c>
      <c r="B27" s="70" t="e">
        <f>B24+1</f>
        <v>#VALUE!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3"/>
      <c r="N27" s="3"/>
    </row>
    <row r="28" spans="1:14" s="4" customFormat="1" ht="27" customHeight="1" x14ac:dyDescent="0.2">
      <c r="A28" s="28" t="s">
        <v>83</v>
      </c>
      <c r="B28" s="70" t="e">
        <f t="shared" ref="B28:B33" si="4">B27+1</f>
        <v>#VALUE!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3"/>
      <c r="N28" s="3"/>
    </row>
    <row r="29" spans="1:14" s="4" customFormat="1" ht="27" customHeight="1" x14ac:dyDescent="0.2">
      <c r="A29" s="28" t="s">
        <v>84</v>
      </c>
      <c r="B29" s="70" t="e">
        <f t="shared" si="4"/>
        <v>#VALUE!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3"/>
      <c r="N29" s="3"/>
    </row>
    <row r="30" spans="1:14" s="4" customFormat="1" ht="27" customHeight="1" x14ac:dyDescent="0.2">
      <c r="A30" s="28" t="s">
        <v>85</v>
      </c>
      <c r="B30" s="70" t="e">
        <f t="shared" si="4"/>
        <v>#VALUE!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3"/>
      <c r="N30" s="3"/>
    </row>
    <row r="31" spans="1:14" s="4" customFormat="1" ht="27" customHeight="1" x14ac:dyDescent="0.2">
      <c r="A31" s="28" t="s">
        <v>86</v>
      </c>
      <c r="B31" s="70" t="e">
        <f t="shared" si="4"/>
        <v>#VALUE!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"/>
      <c r="N31" s="3"/>
    </row>
    <row r="32" spans="1:14" s="4" customFormat="1" ht="27" customHeight="1" x14ac:dyDescent="0.2">
      <c r="A32" s="28" t="s">
        <v>87</v>
      </c>
      <c r="B32" s="70" t="e">
        <f t="shared" si="4"/>
        <v>#VALUE!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3"/>
      <c r="N32" s="3"/>
    </row>
    <row r="33" spans="1:14" s="4" customFormat="1" ht="27" customHeight="1" x14ac:dyDescent="0.2">
      <c r="A33" s="28" t="s">
        <v>88</v>
      </c>
      <c r="B33" s="70" t="e">
        <f t="shared" si="4"/>
        <v>#VALUE!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"/>
      <c r="N33" s="3"/>
    </row>
    <row r="34" spans="1:14" s="16" customFormat="1" ht="27" customHeight="1" x14ac:dyDescent="0.2">
      <c r="A34" s="116" t="s">
        <v>93</v>
      </c>
      <c r="B34" s="117"/>
      <c r="C34" s="117"/>
      <c r="D34" s="118"/>
      <c r="E34" s="29">
        <f t="shared" ref="E34:L34" si="5">SUM(E27:E33)</f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15"/>
      <c r="N34" s="15"/>
    </row>
    <row r="35" spans="1:14" s="4" customFormat="1" ht="27" customHeight="1" x14ac:dyDescent="0.2">
      <c r="A35" s="26" t="s">
        <v>94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"/>
      <c r="N35" s="3"/>
    </row>
    <row r="36" spans="1:14" s="4" customFormat="1" ht="27" customHeight="1" x14ac:dyDescent="0.2">
      <c r="A36" s="28" t="s">
        <v>82</v>
      </c>
      <c r="B36" s="70" t="e">
        <f>B33+1</f>
        <v>#VALUE!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3"/>
      <c r="N36" s="3"/>
    </row>
    <row r="37" spans="1:14" s="4" customFormat="1" ht="27" customHeight="1" x14ac:dyDescent="0.2">
      <c r="A37" s="28" t="s">
        <v>83</v>
      </c>
      <c r="B37" s="70" t="e">
        <f t="shared" ref="B37:B42" si="6">B36+1</f>
        <v>#VALUE!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3"/>
      <c r="N37" s="3"/>
    </row>
    <row r="38" spans="1:14" s="4" customFormat="1" ht="27" customHeight="1" x14ac:dyDescent="0.2">
      <c r="A38" s="28" t="s">
        <v>84</v>
      </c>
      <c r="B38" s="70" t="e">
        <f t="shared" si="6"/>
        <v>#VALUE!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3"/>
      <c r="N38" s="3"/>
    </row>
    <row r="39" spans="1:14" s="4" customFormat="1" ht="27" customHeight="1" x14ac:dyDescent="0.2">
      <c r="A39" s="28" t="s">
        <v>85</v>
      </c>
      <c r="B39" s="70" t="e">
        <f t="shared" si="6"/>
        <v>#VALUE!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3"/>
      <c r="N39" s="3"/>
    </row>
    <row r="40" spans="1:14" s="4" customFormat="1" ht="27" customHeight="1" x14ac:dyDescent="0.2">
      <c r="A40" s="28" t="s">
        <v>86</v>
      </c>
      <c r="B40" s="70" t="e">
        <f t="shared" si="6"/>
        <v>#VALUE!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3"/>
      <c r="N40" s="3"/>
    </row>
    <row r="41" spans="1:14" s="4" customFormat="1" ht="27" customHeight="1" x14ac:dyDescent="0.2">
      <c r="A41" s="28" t="s">
        <v>87</v>
      </c>
      <c r="B41" s="70" t="e">
        <f t="shared" si="6"/>
        <v>#VALUE!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"/>
      <c r="N41" s="3"/>
    </row>
    <row r="42" spans="1:14" s="4" customFormat="1" ht="27" customHeight="1" x14ac:dyDescent="0.2">
      <c r="A42" s="28" t="s">
        <v>88</v>
      </c>
      <c r="B42" s="70" t="e">
        <f t="shared" si="6"/>
        <v>#VALUE!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3"/>
      <c r="N42" s="3"/>
    </row>
    <row r="43" spans="1:14" s="16" customFormat="1" ht="27" customHeight="1" x14ac:dyDescent="0.2">
      <c r="A43" s="116" t="s">
        <v>95</v>
      </c>
      <c r="B43" s="117"/>
      <c r="C43" s="117"/>
      <c r="D43" s="118"/>
      <c r="E43" s="29">
        <f t="shared" ref="E43:L43" si="7">SUM(E36:E42)</f>
        <v>0</v>
      </c>
      <c r="F43" s="29">
        <f t="shared" si="7"/>
        <v>0</v>
      </c>
      <c r="G43" s="29">
        <f t="shared" si="7"/>
        <v>0</v>
      </c>
      <c r="H43" s="29">
        <f t="shared" si="7"/>
        <v>0</v>
      </c>
      <c r="I43" s="29">
        <f t="shared" si="7"/>
        <v>0</v>
      </c>
      <c r="J43" s="29">
        <f t="shared" si="7"/>
        <v>0</v>
      </c>
      <c r="K43" s="29">
        <f t="shared" si="7"/>
        <v>0</v>
      </c>
      <c r="L43" s="29">
        <f t="shared" si="7"/>
        <v>0</v>
      </c>
      <c r="M43" s="15"/>
      <c r="N43" s="15"/>
    </row>
    <row r="44" spans="1:14" s="4" customFormat="1" ht="27" customHeight="1" x14ac:dyDescent="0.2">
      <c r="A44" s="26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3"/>
      <c r="N44" s="3"/>
    </row>
    <row r="45" spans="1:14" s="4" customFormat="1" ht="27" customHeight="1" x14ac:dyDescent="0.2">
      <c r="A45" s="28" t="s">
        <v>82</v>
      </c>
      <c r="B45" s="70" t="e">
        <f>B42+1</f>
        <v>#VALUE!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3"/>
      <c r="N45" s="3"/>
    </row>
    <row r="46" spans="1:14" s="4" customFormat="1" ht="27" customHeight="1" x14ac:dyDescent="0.2">
      <c r="A46" s="28" t="s">
        <v>83</v>
      </c>
      <c r="B46" s="70" t="e">
        <f t="shared" ref="B46:B51" si="8">B45+1</f>
        <v>#VALUE!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3"/>
      <c r="N46" s="3"/>
    </row>
    <row r="47" spans="1:14" s="4" customFormat="1" ht="27" customHeight="1" x14ac:dyDescent="0.2">
      <c r="A47" s="28" t="s">
        <v>84</v>
      </c>
      <c r="B47" s="70" t="e">
        <f t="shared" si="8"/>
        <v>#VALUE!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3"/>
      <c r="N47" s="3"/>
    </row>
    <row r="48" spans="1:14" s="4" customFormat="1" ht="27" customHeight="1" x14ac:dyDescent="0.2">
      <c r="A48" s="28" t="s">
        <v>85</v>
      </c>
      <c r="B48" s="70" t="e">
        <f t="shared" si="8"/>
        <v>#VALUE!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3"/>
      <c r="N48" s="3"/>
    </row>
    <row r="49" spans="1:14" s="4" customFormat="1" ht="27" customHeight="1" x14ac:dyDescent="0.2">
      <c r="A49" s="28" t="s">
        <v>86</v>
      </c>
      <c r="B49" s="70" t="e">
        <f t="shared" si="8"/>
        <v>#VALUE!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3"/>
      <c r="N49" s="3"/>
    </row>
    <row r="50" spans="1:14" s="4" customFormat="1" ht="27" customHeight="1" x14ac:dyDescent="0.2">
      <c r="A50" s="28" t="s">
        <v>87</v>
      </c>
      <c r="B50" s="70" t="e">
        <f t="shared" si="8"/>
        <v>#VALUE!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3"/>
      <c r="N50" s="3"/>
    </row>
    <row r="51" spans="1:14" s="4" customFormat="1" ht="27" customHeight="1" x14ac:dyDescent="0.2">
      <c r="A51" s="28" t="s">
        <v>88</v>
      </c>
      <c r="B51" s="70" t="e">
        <f t="shared" si="8"/>
        <v>#VALUE!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3"/>
      <c r="N51" s="3"/>
    </row>
    <row r="52" spans="1:14" s="16" customFormat="1" ht="27" customHeight="1" x14ac:dyDescent="0.2">
      <c r="A52" s="116" t="s">
        <v>97</v>
      </c>
      <c r="B52" s="117"/>
      <c r="C52" s="117"/>
      <c r="D52" s="118"/>
      <c r="E52" s="29">
        <f t="shared" ref="E52:L52" si="9">SUM(E45:E51)</f>
        <v>0</v>
      </c>
      <c r="F52" s="29">
        <f t="shared" si="9"/>
        <v>0</v>
      </c>
      <c r="G52" s="29">
        <f t="shared" si="9"/>
        <v>0</v>
      </c>
      <c r="H52" s="29">
        <f t="shared" si="9"/>
        <v>0</v>
      </c>
      <c r="I52" s="29">
        <f t="shared" si="9"/>
        <v>0</v>
      </c>
      <c r="J52" s="29">
        <f t="shared" si="9"/>
        <v>0</v>
      </c>
      <c r="K52" s="29">
        <f t="shared" si="9"/>
        <v>0</v>
      </c>
      <c r="L52" s="29">
        <f t="shared" si="9"/>
        <v>0</v>
      </c>
      <c r="M52" s="15"/>
      <c r="N52" s="15"/>
    </row>
    <row r="53" spans="1:14" s="4" customFormat="1" ht="27" customHeight="1" x14ac:dyDescent="0.2">
      <c r="A53" s="26" t="s">
        <v>98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3"/>
      <c r="N53" s="3"/>
    </row>
    <row r="54" spans="1:14" s="4" customFormat="1" ht="27" customHeight="1" x14ac:dyDescent="0.2">
      <c r="A54" s="28" t="s">
        <v>82</v>
      </c>
      <c r="B54" s="70" t="e">
        <f>B51+1</f>
        <v>#VALUE!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3"/>
      <c r="N54" s="3"/>
    </row>
    <row r="55" spans="1:14" s="4" customFormat="1" ht="27" customHeight="1" x14ac:dyDescent="0.2">
      <c r="A55" s="28" t="s">
        <v>83</v>
      </c>
      <c r="B55" s="70" t="e">
        <f t="shared" ref="B55:B60" si="10">B54+1</f>
        <v>#VALUE!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3"/>
      <c r="N55" s="3"/>
    </row>
    <row r="56" spans="1:14" s="4" customFormat="1" ht="27" customHeight="1" x14ac:dyDescent="0.2">
      <c r="A56" s="28" t="s">
        <v>84</v>
      </c>
      <c r="B56" s="70" t="e">
        <f t="shared" si="10"/>
        <v>#VALUE!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3"/>
      <c r="N56" s="3"/>
    </row>
    <row r="57" spans="1:14" s="4" customFormat="1" ht="27" customHeight="1" x14ac:dyDescent="0.2">
      <c r="A57" s="28" t="s">
        <v>85</v>
      </c>
      <c r="B57" s="70" t="e">
        <f t="shared" si="10"/>
        <v>#VALUE!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3"/>
      <c r="N57" s="3"/>
    </row>
    <row r="58" spans="1:14" s="4" customFormat="1" ht="27" customHeight="1" x14ac:dyDescent="0.2">
      <c r="A58" s="28" t="s">
        <v>86</v>
      </c>
      <c r="B58" s="70" t="e">
        <f t="shared" si="10"/>
        <v>#VALUE!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3"/>
      <c r="N58" s="3"/>
    </row>
    <row r="59" spans="1:14" s="4" customFormat="1" ht="27" customHeight="1" x14ac:dyDescent="0.2">
      <c r="A59" s="28" t="s">
        <v>87</v>
      </c>
      <c r="B59" s="70" t="e">
        <f t="shared" si="10"/>
        <v>#VALUE!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"/>
      <c r="N59" s="3"/>
    </row>
    <row r="60" spans="1:14" s="4" customFormat="1" ht="27" customHeight="1" x14ac:dyDescent="0.2">
      <c r="A60" s="28" t="s">
        <v>88</v>
      </c>
      <c r="B60" s="70" t="e">
        <f t="shared" si="10"/>
        <v>#VALUE!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3"/>
      <c r="N60" s="3"/>
    </row>
    <row r="61" spans="1:14" s="16" customFormat="1" ht="27" customHeight="1" x14ac:dyDescent="0.2">
      <c r="A61" s="116" t="s">
        <v>99</v>
      </c>
      <c r="B61" s="117"/>
      <c r="C61" s="117"/>
      <c r="D61" s="118"/>
      <c r="E61" s="29">
        <f t="shared" ref="E61:L61" si="11">SUM(E54:E60)</f>
        <v>0</v>
      </c>
      <c r="F61" s="29">
        <f t="shared" si="11"/>
        <v>0</v>
      </c>
      <c r="G61" s="29">
        <f t="shared" si="11"/>
        <v>0</v>
      </c>
      <c r="H61" s="29">
        <f t="shared" si="11"/>
        <v>0</v>
      </c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15"/>
      <c r="N61" s="15"/>
    </row>
    <row r="62" spans="1:14" s="13" customFormat="1" ht="27" customHeight="1" x14ac:dyDescent="0.2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17"/>
      <c r="N62" s="17"/>
    </row>
    <row r="63" spans="1:14" s="13" customFormat="1" ht="27" customHeight="1" x14ac:dyDescent="0.2">
      <c r="A63" s="23" t="s">
        <v>100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17"/>
      <c r="N63" s="17"/>
    </row>
    <row r="64" spans="1:14" s="13" customFormat="1" ht="27" customHeight="1" thickBot="1" x14ac:dyDescent="0.3">
      <c r="A64" s="30"/>
      <c r="B64" s="31"/>
      <c r="C64" s="31"/>
      <c r="D64" s="40" t="s">
        <v>48</v>
      </c>
      <c r="E64" s="31"/>
      <c r="F64" s="31"/>
      <c r="G64" s="31"/>
      <c r="H64" s="31"/>
      <c r="I64" s="31"/>
      <c r="J64" s="31"/>
      <c r="K64" s="31"/>
      <c r="L64" s="31"/>
      <c r="M64" s="17"/>
      <c r="N64" s="17"/>
    </row>
    <row r="65" spans="1:14" s="10" customFormat="1" ht="42" customHeight="1" thickBot="1" x14ac:dyDescent="0.25">
      <c r="A65" s="32" t="s">
        <v>9</v>
      </c>
      <c r="B65" s="37">
        <f>SUM(E16+E25+E34+E43+E52+E61)</f>
        <v>0</v>
      </c>
      <c r="C65" s="22"/>
      <c r="D65" s="41" t="s">
        <v>49</v>
      </c>
      <c r="E65" s="22"/>
      <c r="F65" s="22"/>
      <c r="G65" s="22"/>
      <c r="H65" s="22"/>
      <c r="I65" s="22"/>
      <c r="J65" s="22"/>
      <c r="K65" s="22"/>
      <c r="L65" s="22"/>
      <c r="M65" s="9"/>
      <c r="N65" s="9"/>
    </row>
    <row r="66" spans="1:14" s="10" customFormat="1" ht="42" customHeight="1" thickBot="1" x14ac:dyDescent="0.25">
      <c r="A66" s="32" t="s">
        <v>51</v>
      </c>
      <c r="B66" s="37">
        <f>SUM(F16+F25+F34+F43+F52+F61)</f>
        <v>0</v>
      </c>
      <c r="C66" s="22"/>
      <c r="D66" s="41" t="s">
        <v>52</v>
      </c>
      <c r="E66" s="22"/>
      <c r="F66" s="22"/>
      <c r="G66" s="22"/>
      <c r="H66" s="22"/>
      <c r="I66" s="22"/>
      <c r="J66" s="22"/>
      <c r="K66" s="22"/>
      <c r="L66" s="22"/>
      <c r="M66" s="9"/>
      <c r="N66" s="9"/>
    </row>
    <row r="67" spans="1:14" s="10" customFormat="1" ht="42" customHeight="1" thickBot="1" x14ac:dyDescent="0.25">
      <c r="A67" s="34" t="s">
        <v>11</v>
      </c>
      <c r="B67" s="37">
        <f>SUM(G16+G25+G34+G43+G52+G61)</f>
        <v>0</v>
      </c>
      <c r="C67" s="22"/>
      <c r="D67" s="42"/>
      <c r="E67" s="22"/>
      <c r="F67" s="22"/>
      <c r="G67" s="22"/>
      <c r="H67" s="22"/>
      <c r="I67" s="22"/>
      <c r="J67" s="22"/>
      <c r="K67" s="22"/>
      <c r="L67" s="22"/>
      <c r="M67" s="9"/>
      <c r="N67" s="9"/>
    </row>
    <row r="68" spans="1:14" s="10" customFormat="1" ht="42" customHeight="1" thickBot="1" x14ac:dyDescent="0.25">
      <c r="A68" s="34" t="s">
        <v>12</v>
      </c>
      <c r="B68" s="37">
        <f>SUM(H16+H25+H34+H43+H52+H61)</f>
        <v>0</v>
      </c>
      <c r="C68" s="22"/>
      <c r="D68" s="41" t="s">
        <v>53</v>
      </c>
      <c r="E68" s="22"/>
      <c r="F68" s="22"/>
      <c r="G68" s="22"/>
      <c r="H68" s="22"/>
      <c r="I68" s="22"/>
      <c r="J68" s="22"/>
      <c r="K68" s="22"/>
      <c r="L68" s="22"/>
      <c r="M68" s="9"/>
      <c r="N68" s="9"/>
    </row>
    <row r="69" spans="1:14" s="10" customFormat="1" ht="42" customHeight="1" thickBot="1" x14ac:dyDescent="0.25">
      <c r="A69" s="34" t="s">
        <v>13</v>
      </c>
      <c r="B69" s="37">
        <f>SUM(I16+I25+I34+I43+I52+I61)</f>
        <v>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9"/>
      <c r="N69" s="9"/>
    </row>
    <row r="70" spans="1:14" s="10" customFormat="1" ht="42" customHeight="1" thickBot="1" x14ac:dyDescent="0.25">
      <c r="A70" s="34" t="s">
        <v>14</v>
      </c>
      <c r="B70" s="37">
        <f>SUM(J16+J25+J34+J43+J52+J61)</f>
        <v>0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9"/>
      <c r="N70" s="9"/>
    </row>
    <row r="71" spans="1:14" s="10" customFormat="1" ht="42" customHeight="1" thickBot="1" x14ac:dyDescent="0.25">
      <c r="A71" s="34" t="s">
        <v>54</v>
      </c>
      <c r="B71" s="37">
        <f>SUM(K16+K25+K34+K43+K52+K61)</f>
        <v>0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9"/>
      <c r="N71" s="9"/>
    </row>
    <row r="72" spans="1:14" s="10" customFormat="1" ht="15" customHeight="1" thickBot="1" x14ac:dyDescent="0.25">
      <c r="A72" s="34"/>
      <c r="B72" s="3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9"/>
      <c r="N72" s="9"/>
    </row>
    <row r="73" spans="1:14" s="9" customFormat="1" ht="40.5" customHeight="1" thickBot="1" x14ac:dyDescent="0.25">
      <c r="A73" s="36" t="s">
        <v>102</v>
      </c>
      <c r="B73" s="38">
        <f>SUM(B65:B67)</f>
        <v>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4" s="9" customFormat="1" ht="45" customHeight="1" thickBot="1" x14ac:dyDescent="0.25">
      <c r="A74" s="36" t="s">
        <v>103</v>
      </c>
      <c r="B74" s="38">
        <f>SUM(B65:B67)+B71</f>
        <v>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4" ht="27" customHeight="1" x14ac:dyDescent="0.25"/>
  </sheetData>
  <sheetProtection password="C3FC" sheet="1" objects="1" scenarios="1"/>
  <mergeCells count="10">
    <mergeCell ref="B3:D3"/>
    <mergeCell ref="J3:K3"/>
    <mergeCell ref="A43:D43"/>
    <mergeCell ref="A52:D52"/>
    <mergeCell ref="A61:D61"/>
    <mergeCell ref="J5:L5"/>
    <mergeCell ref="A16:D16"/>
    <mergeCell ref="A25:D25"/>
    <mergeCell ref="A34:D34"/>
    <mergeCell ref="B5:E5"/>
  </mergeCells>
  <phoneticPr fontId="9" type="noConversion"/>
  <printOptions horizontalCentered="1"/>
  <pageMargins left="0" right="0" top="0.59055118110236227" bottom="0.19685039370078741" header="0.51181102362204722" footer="0.51181102362204722"/>
  <pageSetup paperSize="8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5"/>
  <sheetViews>
    <sheetView view="pageBreakPreview" zoomScale="70" zoomScaleNormal="100" zoomScaleSheetLayoutView="70" workbookViewId="0">
      <selection activeCell="B3" sqref="B3:D3"/>
    </sheetView>
  </sheetViews>
  <sheetFormatPr defaultRowHeight="18" x14ac:dyDescent="0.25"/>
  <cols>
    <col min="1" max="1" width="38.140625" customWidth="1"/>
    <col min="2" max="4" width="23.5703125" style="6" customWidth="1"/>
    <col min="5" max="6" width="15.85546875" style="6" customWidth="1"/>
    <col min="7" max="8" width="17.42578125" style="6" customWidth="1"/>
    <col min="9" max="9" width="18.42578125" style="6" customWidth="1"/>
    <col min="10" max="12" width="15.85546875" style="6" customWidth="1"/>
    <col min="13" max="14" width="9.140625" style="1"/>
  </cols>
  <sheetData>
    <row r="1" spans="1:14" s="2" customFormat="1" ht="28.5" customHeight="1" x14ac:dyDescent="0.2">
      <c r="A1" s="14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"/>
      <c r="N1" s="5"/>
    </row>
    <row r="2" spans="1:14" s="2" customFormat="1" ht="28.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</row>
    <row r="3" spans="1:14" s="4" customFormat="1" ht="49.5" customHeight="1" x14ac:dyDescent="0.2">
      <c r="A3" s="18" t="s">
        <v>1</v>
      </c>
      <c r="B3" s="113" t="str">
        <f>'Totals Calculation Matrix'!B3:D3</f>
        <v>District Service Name</v>
      </c>
      <c r="C3" s="115"/>
      <c r="D3" s="114"/>
      <c r="E3" s="22"/>
      <c r="F3" s="19"/>
      <c r="G3" s="39"/>
      <c r="H3" s="20"/>
      <c r="I3" s="21" t="s">
        <v>2</v>
      </c>
      <c r="J3" s="113" t="str">
        <f>'Totals Calculation Matrix'!H3</f>
        <v>House Officer / Registrar</v>
      </c>
      <c r="K3" s="114"/>
      <c r="L3" s="22"/>
      <c r="M3" s="3"/>
      <c r="N3" s="3"/>
    </row>
    <row r="4" spans="1:14" s="10" customFormat="1" ht="15.75" x14ac:dyDescent="0.2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</row>
    <row r="5" spans="1:14" s="2" customFormat="1" ht="90.75" customHeight="1" x14ac:dyDescent="0.2">
      <c r="A5" s="24" t="s">
        <v>75</v>
      </c>
      <c r="B5" s="119" t="str">
        <f>'Totals Calculation Matrix'!A8</f>
        <v>RMO 1</v>
      </c>
      <c r="C5" s="120"/>
      <c r="D5" s="120"/>
      <c r="E5" s="121"/>
      <c r="F5" s="25"/>
      <c r="G5" s="25"/>
      <c r="H5" s="25"/>
      <c r="I5" s="69" t="s">
        <v>4</v>
      </c>
      <c r="J5" s="113" t="str">
        <f>'Totals Calculation Matrix'!B5</f>
        <v>RMO Support to enter details from run description e.g.08:00 - 16:30 = 8 .5 hours/day</v>
      </c>
      <c r="K5" s="115"/>
      <c r="L5" s="114"/>
    </row>
    <row r="6" spans="1:14" s="12" customFormat="1" ht="15" customHeight="1" x14ac:dyDescent="0.2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1"/>
      <c r="N6" s="11"/>
    </row>
    <row r="7" spans="1:14" s="2" customFormat="1" ht="47.25" x14ac:dyDescent="0.2">
      <c r="A7" s="18" t="s">
        <v>76</v>
      </c>
      <c r="B7" s="21" t="s">
        <v>77</v>
      </c>
      <c r="C7" s="21" t="s">
        <v>78</v>
      </c>
      <c r="D7" s="21" t="s">
        <v>79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80</v>
      </c>
      <c r="M7" s="5"/>
      <c r="N7" s="5"/>
    </row>
    <row r="8" spans="1:14" s="4" customFormat="1" ht="27" customHeight="1" x14ac:dyDescent="0.2">
      <c r="A8" s="26" t="s">
        <v>81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N8" s="3"/>
    </row>
    <row r="9" spans="1:14" s="4" customFormat="1" ht="45" x14ac:dyDescent="0.2">
      <c r="A9" s="28" t="s">
        <v>82</v>
      </c>
      <c r="B9" s="70" t="str">
        <f>'Totals Calculation Matrix'!H5</f>
        <v>Enter start date of run review e.g. 10/02/2020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3"/>
      <c r="N9" s="3"/>
    </row>
    <row r="10" spans="1:14" s="4" customFormat="1" ht="27" customHeight="1" x14ac:dyDescent="0.2">
      <c r="A10" s="28" t="s">
        <v>83</v>
      </c>
      <c r="B10" s="70" t="e">
        <f>B9+1</f>
        <v>#VALUE!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"/>
      <c r="N10" s="3"/>
    </row>
    <row r="11" spans="1:14" s="4" customFormat="1" ht="27" customHeight="1" x14ac:dyDescent="0.2">
      <c r="A11" s="28" t="s">
        <v>84</v>
      </c>
      <c r="B11" s="70" t="e">
        <f t="shared" ref="B11:B15" si="0">B10+1</f>
        <v>#VALUE!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3"/>
      <c r="N11" s="3"/>
    </row>
    <row r="12" spans="1:14" s="4" customFormat="1" ht="27" customHeight="1" x14ac:dyDescent="0.2">
      <c r="A12" s="28" t="s">
        <v>85</v>
      </c>
      <c r="B12" s="70" t="e">
        <f t="shared" si="0"/>
        <v>#VALUE!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"/>
      <c r="N12" s="3"/>
    </row>
    <row r="13" spans="1:14" s="4" customFormat="1" ht="27" customHeight="1" x14ac:dyDescent="0.2">
      <c r="A13" s="28" t="s">
        <v>86</v>
      </c>
      <c r="B13" s="70" t="e">
        <f t="shared" si="0"/>
        <v>#VALUE!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"/>
      <c r="N13" s="3"/>
    </row>
    <row r="14" spans="1:14" s="4" customFormat="1" ht="27" customHeight="1" x14ac:dyDescent="0.2">
      <c r="A14" s="28" t="s">
        <v>87</v>
      </c>
      <c r="B14" s="70" t="e">
        <f t="shared" si="0"/>
        <v>#VALUE!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"/>
      <c r="N14" s="3"/>
    </row>
    <row r="15" spans="1:14" s="4" customFormat="1" ht="27" customHeight="1" x14ac:dyDescent="0.2">
      <c r="A15" s="28" t="s">
        <v>88</v>
      </c>
      <c r="B15" s="70" t="e">
        <f t="shared" si="0"/>
        <v>#VALUE!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"/>
      <c r="N15" s="3"/>
    </row>
    <row r="16" spans="1:14" s="16" customFormat="1" ht="27" customHeight="1" x14ac:dyDescent="0.2">
      <c r="A16" s="116" t="s">
        <v>89</v>
      </c>
      <c r="B16" s="117"/>
      <c r="C16" s="117"/>
      <c r="D16" s="118"/>
      <c r="E16" s="29">
        <f t="shared" ref="E16:L16" si="1">SUM(E9:E15)</f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15"/>
      <c r="N16" s="15"/>
    </row>
    <row r="17" spans="1:14" s="4" customFormat="1" ht="27" customHeight="1" x14ac:dyDescent="0.2">
      <c r="A17" s="26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"/>
      <c r="N17" s="3"/>
    </row>
    <row r="18" spans="1:14" s="4" customFormat="1" ht="27" customHeight="1" x14ac:dyDescent="0.2">
      <c r="A18" s="28" t="s">
        <v>82</v>
      </c>
      <c r="B18" s="70" t="e">
        <f>B15+1</f>
        <v>#VALUE!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3"/>
      <c r="N18" s="3"/>
    </row>
    <row r="19" spans="1:14" s="4" customFormat="1" ht="27" customHeight="1" x14ac:dyDescent="0.2">
      <c r="A19" s="28" t="s">
        <v>83</v>
      </c>
      <c r="B19" s="70" t="e">
        <f t="shared" ref="B19:B24" si="2">B18+1</f>
        <v>#VALUE!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"/>
      <c r="N19" s="3"/>
    </row>
    <row r="20" spans="1:14" s="4" customFormat="1" ht="27" customHeight="1" x14ac:dyDescent="0.2">
      <c r="A20" s="28" t="s">
        <v>84</v>
      </c>
      <c r="B20" s="70" t="e">
        <f t="shared" si="2"/>
        <v>#VALUE!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3"/>
      <c r="N20" s="3"/>
    </row>
    <row r="21" spans="1:14" s="4" customFormat="1" ht="27" customHeight="1" x14ac:dyDescent="0.2">
      <c r="A21" s="28" t="s">
        <v>85</v>
      </c>
      <c r="B21" s="70" t="e">
        <f t="shared" si="2"/>
        <v>#VALUE!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3"/>
      <c r="N21" s="3"/>
    </row>
    <row r="22" spans="1:14" s="4" customFormat="1" ht="27" customHeight="1" x14ac:dyDescent="0.2">
      <c r="A22" s="28" t="s">
        <v>86</v>
      </c>
      <c r="B22" s="70" t="e">
        <f t="shared" si="2"/>
        <v>#VALUE!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3"/>
      <c r="N22" s="3"/>
    </row>
    <row r="23" spans="1:14" s="4" customFormat="1" ht="27" customHeight="1" x14ac:dyDescent="0.2">
      <c r="A23" s="28" t="s">
        <v>87</v>
      </c>
      <c r="B23" s="70" t="e">
        <f t="shared" si="2"/>
        <v>#VALUE!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3"/>
      <c r="N23" s="3"/>
    </row>
    <row r="24" spans="1:14" s="4" customFormat="1" ht="27" customHeight="1" x14ac:dyDescent="0.2">
      <c r="A24" s="28" t="s">
        <v>88</v>
      </c>
      <c r="B24" s="70" t="e">
        <f t="shared" si="2"/>
        <v>#VALUE!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3"/>
      <c r="N24" s="3"/>
    </row>
    <row r="25" spans="1:14" s="16" customFormat="1" ht="27" customHeight="1" x14ac:dyDescent="0.2">
      <c r="A25" s="116" t="s">
        <v>91</v>
      </c>
      <c r="B25" s="117"/>
      <c r="C25" s="117"/>
      <c r="D25" s="118"/>
      <c r="E25" s="29">
        <f t="shared" ref="E25:L25" si="3">SUM(E18:E24)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15"/>
      <c r="N25" s="15"/>
    </row>
    <row r="26" spans="1:14" s="4" customFormat="1" ht="27" customHeight="1" x14ac:dyDescent="0.2">
      <c r="A26" s="26" t="s">
        <v>92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3"/>
      <c r="N26" s="3"/>
    </row>
    <row r="27" spans="1:14" s="4" customFormat="1" ht="27" customHeight="1" x14ac:dyDescent="0.2">
      <c r="A27" s="28" t="s">
        <v>82</v>
      </c>
      <c r="B27" s="70" t="e">
        <f>B24+1</f>
        <v>#VALUE!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3"/>
      <c r="N27" s="3"/>
    </row>
    <row r="28" spans="1:14" s="4" customFormat="1" ht="27" customHeight="1" x14ac:dyDescent="0.2">
      <c r="A28" s="28" t="s">
        <v>83</v>
      </c>
      <c r="B28" s="70" t="e">
        <f t="shared" ref="B28:B33" si="4">B27+1</f>
        <v>#VALUE!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3"/>
      <c r="N28" s="3"/>
    </row>
    <row r="29" spans="1:14" s="4" customFormat="1" ht="27" customHeight="1" x14ac:dyDescent="0.2">
      <c r="A29" s="28" t="s">
        <v>84</v>
      </c>
      <c r="B29" s="70" t="e">
        <f t="shared" si="4"/>
        <v>#VALUE!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3"/>
      <c r="N29" s="3"/>
    </row>
    <row r="30" spans="1:14" s="4" customFormat="1" ht="27" customHeight="1" x14ac:dyDescent="0.2">
      <c r="A30" s="28" t="s">
        <v>85</v>
      </c>
      <c r="B30" s="70" t="e">
        <f t="shared" si="4"/>
        <v>#VALUE!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3"/>
      <c r="N30" s="3"/>
    </row>
    <row r="31" spans="1:14" s="4" customFormat="1" ht="27" customHeight="1" x14ac:dyDescent="0.2">
      <c r="A31" s="28" t="s">
        <v>86</v>
      </c>
      <c r="B31" s="70" t="e">
        <f t="shared" si="4"/>
        <v>#VALUE!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"/>
      <c r="N31" s="3"/>
    </row>
    <row r="32" spans="1:14" s="4" customFormat="1" ht="27" customHeight="1" x14ac:dyDescent="0.2">
      <c r="A32" s="28" t="s">
        <v>87</v>
      </c>
      <c r="B32" s="70" t="e">
        <f t="shared" si="4"/>
        <v>#VALUE!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3"/>
      <c r="N32" s="3"/>
    </row>
    <row r="33" spans="1:14" s="4" customFormat="1" ht="27" customHeight="1" x14ac:dyDescent="0.2">
      <c r="A33" s="28" t="s">
        <v>88</v>
      </c>
      <c r="B33" s="70" t="e">
        <f t="shared" si="4"/>
        <v>#VALUE!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"/>
      <c r="N33" s="3"/>
    </row>
    <row r="34" spans="1:14" s="16" customFormat="1" ht="27" customHeight="1" x14ac:dyDescent="0.2">
      <c r="A34" s="116" t="s">
        <v>93</v>
      </c>
      <c r="B34" s="117"/>
      <c r="C34" s="117"/>
      <c r="D34" s="118"/>
      <c r="E34" s="29">
        <f t="shared" ref="E34:L34" si="5">SUM(E27:E33)</f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15"/>
      <c r="N34" s="15"/>
    </row>
    <row r="35" spans="1:14" s="4" customFormat="1" ht="27" customHeight="1" x14ac:dyDescent="0.2">
      <c r="A35" s="26" t="s">
        <v>94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"/>
      <c r="N35" s="3"/>
    </row>
    <row r="36" spans="1:14" s="4" customFormat="1" ht="27" customHeight="1" x14ac:dyDescent="0.2">
      <c r="A36" s="28" t="s">
        <v>82</v>
      </c>
      <c r="B36" s="70" t="e">
        <f>B33+1</f>
        <v>#VALUE!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3"/>
      <c r="N36" s="3"/>
    </row>
    <row r="37" spans="1:14" s="4" customFormat="1" ht="27" customHeight="1" x14ac:dyDescent="0.2">
      <c r="A37" s="28" t="s">
        <v>83</v>
      </c>
      <c r="B37" s="70" t="e">
        <f t="shared" ref="B37:B42" si="6">B36+1</f>
        <v>#VALUE!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3"/>
      <c r="N37" s="3"/>
    </row>
    <row r="38" spans="1:14" s="4" customFormat="1" ht="27" customHeight="1" x14ac:dyDescent="0.2">
      <c r="A38" s="28" t="s">
        <v>84</v>
      </c>
      <c r="B38" s="70" t="e">
        <f t="shared" si="6"/>
        <v>#VALUE!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3"/>
      <c r="N38" s="3"/>
    </row>
    <row r="39" spans="1:14" s="4" customFormat="1" ht="27" customHeight="1" x14ac:dyDescent="0.2">
      <c r="A39" s="28" t="s">
        <v>85</v>
      </c>
      <c r="B39" s="70" t="e">
        <f t="shared" si="6"/>
        <v>#VALUE!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3"/>
      <c r="N39" s="3"/>
    </row>
    <row r="40" spans="1:14" s="4" customFormat="1" ht="27" customHeight="1" x14ac:dyDescent="0.2">
      <c r="A40" s="28" t="s">
        <v>86</v>
      </c>
      <c r="B40" s="70" t="e">
        <f t="shared" si="6"/>
        <v>#VALUE!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3"/>
      <c r="N40" s="3"/>
    </row>
    <row r="41" spans="1:14" s="4" customFormat="1" ht="27" customHeight="1" x14ac:dyDescent="0.2">
      <c r="A41" s="28" t="s">
        <v>87</v>
      </c>
      <c r="B41" s="70" t="e">
        <f t="shared" si="6"/>
        <v>#VALUE!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"/>
      <c r="N41" s="3"/>
    </row>
    <row r="42" spans="1:14" s="4" customFormat="1" ht="27" customHeight="1" x14ac:dyDescent="0.2">
      <c r="A42" s="28" t="s">
        <v>88</v>
      </c>
      <c r="B42" s="70" t="e">
        <f t="shared" si="6"/>
        <v>#VALUE!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3"/>
      <c r="N42" s="3"/>
    </row>
    <row r="43" spans="1:14" s="16" customFormat="1" ht="27" customHeight="1" x14ac:dyDescent="0.2">
      <c r="A43" s="116" t="s">
        <v>95</v>
      </c>
      <c r="B43" s="117"/>
      <c r="C43" s="117"/>
      <c r="D43" s="118"/>
      <c r="E43" s="29">
        <f t="shared" ref="E43:L43" si="7">SUM(E36:E42)</f>
        <v>0</v>
      </c>
      <c r="F43" s="29">
        <f t="shared" si="7"/>
        <v>0</v>
      </c>
      <c r="G43" s="29">
        <f t="shared" si="7"/>
        <v>0</v>
      </c>
      <c r="H43" s="29">
        <f t="shared" si="7"/>
        <v>0</v>
      </c>
      <c r="I43" s="29">
        <f t="shared" si="7"/>
        <v>0</v>
      </c>
      <c r="J43" s="29">
        <f t="shared" si="7"/>
        <v>0</v>
      </c>
      <c r="K43" s="29">
        <f t="shared" si="7"/>
        <v>0</v>
      </c>
      <c r="L43" s="29">
        <f t="shared" si="7"/>
        <v>0</v>
      </c>
      <c r="M43" s="15"/>
      <c r="N43" s="15"/>
    </row>
    <row r="44" spans="1:14" s="4" customFormat="1" ht="27" customHeight="1" x14ac:dyDescent="0.2">
      <c r="A44" s="26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3"/>
      <c r="N44" s="3"/>
    </row>
    <row r="45" spans="1:14" s="4" customFormat="1" ht="27" customHeight="1" x14ac:dyDescent="0.2">
      <c r="A45" s="28" t="s">
        <v>82</v>
      </c>
      <c r="B45" s="70" t="e">
        <f>B42+1</f>
        <v>#VALUE!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3"/>
      <c r="N45" s="3"/>
    </row>
    <row r="46" spans="1:14" s="4" customFormat="1" ht="27" customHeight="1" x14ac:dyDescent="0.2">
      <c r="A46" s="28" t="s">
        <v>83</v>
      </c>
      <c r="B46" s="70" t="e">
        <f t="shared" ref="B46:B51" si="8">B45+1</f>
        <v>#VALUE!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3"/>
      <c r="N46" s="3"/>
    </row>
    <row r="47" spans="1:14" s="4" customFormat="1" ht="27" customHeight="1" x14ac:dyDescent="0.2">
      <c r="A47" s="28" t="s">
        <v>84</v>
      </c>
      <c r="B47" s="70" t="e">
        <f t="shared" si="8"/>
        <v>#VALUE!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3"/>
      <c r="N47" s="3"/>
    </row>
    <row r="48" spans="1:14" s="4" customFormat="1" ht="27" customHeight="1" x14ac:dyDescent="0.2">
      <c r="A48" s="28" t="s">
        <v>85</v>
      </c>
      <c r="B48" s="70" t="e">
        <f t="shared" si="8"/>
        <v>#VALUE!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3"/>
      <c r="N48" s="3"/>
    </row>
    <row r="49" spans="1:14" s="4" customFormat="1" ht="27" customHeight="1" x14ac:dyDescent="0.2">
      <c r="A49" s="28" t="s">
        <v>86</v>
      </c>
      <c r="B49" s="70" t="e">
        <f t="shared" si="8"/>
        <v>#VALUE!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3"/>
      <c r="N49" s="3"/>
    </row>
    <row r="50" spans="1:14" s="4" customFormat="1" ht="27" customHeight="1" x14ac:dyDescent="0.2">
      <c r="A50" s="28" t="s">
        <v>87</v>
      </c>
      <c r="B50" s="70" t="e">
        <f t="shared" si="8"/>
        <v>#VALUE!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3"/>
      <c r="N50" s="3"/>
    </row>
    <row r="51" spans="1:14" s="4" customFormat="1" ht="27" customHeight="1" x14ac:dyDescent="0.2">
      <c r="A51" s="28" t="s">
        <v>88</v>
      </c>
      <c r="B51" s="70" t="e">
        <f t="shared" si="8"/>
        <v>#VALUE!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3"/>
      <c r="N51" s="3"/>
    </row>
    <row r="52" spans="1:14" s="16" customFormat="1" ht="27" customHeight="1" x14ac:dyDescent="0.2">
      <c r="A52" s="116" t="s">
        <v>97</v>
      </c>
      <c r="B52" s="117"/>
      <c r="C52" s="117"/>
      <c r="D52" s="118"/>
      <c r="E52" s="29">
        <f t="shared" ref="E52:L52" si="9">SUM(E45:E51)</f>
        <v>0</v>
      </c>
      <c r="F52" s="29">
        <f t="shared" si="9"/>
        <v>0</v>
      </c>
      <c r="G52" s="29">
        <f t="shared" si="9"/>
        <v>0</v>
      </c>
      <c r="H52" s="29">
        <f t="shared" si="9"/>
        <v>0</v>
      </c>
      <c r="I52" s="29">
        <f t="shared" si="9"/>
        <v>0</v>
      </c>
      <c r="J52" s="29">
        <f t="shared" si="9"/>
        <v>0</v>
      </c>
      <c r="K52" s="29">
        <f t="shared" si="9"/>
        <v>0</v>
      </c>
      <c r="L52" s="29">
        <f t="shared" si="9"/>
        <v>0</v>
      </c>
      <c r="M52" s="15"/>
      <c r="N52" s="15"/>
    </row>
    <row r="53" spans="1:14" s="4" customFormat="1" ht="27" customHeight="1" x14ac:dyDescent="0.2">
      <c r="A53" s="26" t="s">
        <v>98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3"/>
      <c r="N53" s="3"/>
    </row>
    <row r="54" spans="1:14" s="4" customFormat="1" ht="27" customHeight="1" x14ac:dyDescent="0.2">
      <c r="A54" s="28" t="s">
        <v>82</v>
      </c>
      <c r="B54" s="70" t="e">
        <f>B51+1</f>
        <v>#VALUE!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3"/>
      <c r="N54" s="3"/>
    </row>
    <row r="55" spans="1:14" s="4" customFormat="1" ht="27" customHeight="1" x14ac:dyDescent="0.2">
      <c r="A55" s="28" t="s">
        <v>83</v>
      </c>
      <c r="B55" s="70" t="e">
        <f t="shared" ref="B55:B60" si="10">B54+1</f>
        <v>#VALUE!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3"/>
      <c r="N55" s="3"/>
    </row>
    <row r="56" spans="1:14" s="4" customFormat="1" ht="27" customHeight="1" x14ac:dyDescent="0.2">
      <c r="A56" s="28" t="s">
        <v>84</v>
      </c>
      <c r="B56" s="70" t="e">
        <f t="shared" si="10"/>
        <v>#VALUE!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3"/>
      <c r="N56" s="3"/>
    </row>
    <row r="57" spans="1:14" s="4" customFormat="1" ht="27" customHeight="1" x14ac:dyDescent="0.2">
      <c r="A57" s="28" t="s">
        <v>85</v>
      </c>
      <c r="B57" s="70" t="e">
        <f t="shared" si="10"/>
        <v>#VALUE!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3"/>
      <c r="N57" s="3"/>
    </row>
    <row r="58" spans="1:14" s="4" customFormat="1" ht="27" customHeight="1" x14ac:dyDescent="0.2">
      <c r="A58" s="28" t="s">
        <v>86</v>
      </c>
      <c r="B58" s="70" t="e">
        <f t="shared" si="10"/>
        <v>#VALUE!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3"/>
      <c r="N58" s="3"/>
    </row>
    <row r="59" spans="1:14" s="4" customFormat="1" ht="27" customHeight="1" x14ac:dyDescent="0.2">
      <c r="A59" s="28" t="s">
        <v>87</v>
      </c>
      <c r="B59" s="70" t="e">
        <f t="shared" si="10"/>
        <v>#VALUE!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"/>
      <c r="N59" s="3"/>
    </row>
    <row r="60" spans="1:14" s="4" customFormat="1" ht="27" customHeight="1" x14ac:dyDescent="0.2">
      <c r="A60" s="28" t="s">
        <v>88</v>
      </c>
      <c r="B60" s="70" t="e">
        <f t="shared" si="10"/>
        <v>#VALUE!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3"/>
      <c r="N60" s="3"/>
    </row>
    <row r="61" spans="1:14" s="16" customFormat="1" ht="27" customHeight="1" x14ac:dyDescent="0.2">
      <c r="A61" s="116" t="s">
        <v>99</v>
      </c>
      <c r="B61" s="117"/>
      <c r="C61" s="117"/>
      <c r="D61" s="118"/>
      <c r="E61" s="29">
        <f t="shared" ref="E61:L61" si="11">SUM(E54:E60)</f>
        <v>0</v>
      </c>
      <c r="F61" s="29">
        <f t="shared" si="11"/>
        <v>0</v>
      </c>
      <c r="G61" s="29">
        <f t="shared" si="11"/>
        <v>0</v>
      </c>
      <c r="H61" s="29">
        <f t="shared" si="11"/>
        <v>0</v>
      </c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15"/>
      <c r="N61" s="15"/>
    </row>
    <row r="62" spans="1:14" s="13" customFormat="1" ht="27" customHeight="1" x14ac:dyDescent="0.2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17"/>
      <c r="N62" s="17"/>
    </row>
    <row r="63" spans="1:14" s="13" customFormat="1" ht="27" customHeight="1" x14ac:dyDescent="0.2">
      <c r="A63" s="23" t="s">
        <v>100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17"/>
      <c r="N63" s="17"/>
    </row>
    <row r="64" spans="1:14" s="13" customFormat="1" ht="27" customHeight="1" thickBot="1" x14ac:dyDescent="0.3">
      <c r="A64" s="30"/>
      <c r="B64" s="31"/>
      <c r="C64" s="31"/>
      <c r="D64" s="40" t="s">
        <v>48</v>
      </c>
      <c r="E64" s="31"/>
      <c r="F64" s="31"/>
      <c r="G64" s="31"/>
      <c r="H64" s="31"/>
      <c r="I64" s="31"/>
      <c r="J64" s="31"/>
      <c r="K64" s="31"/>
      <c r="L64" s="31"/>
      <c r="M64" s="17"/>
      <c r="N64" s="17"/>
    </row>
    <row r="65" spans="1:14" s="10" customFormat="1" ht="42" customHeight="1" thickBot="1" x14ac:dyDescent="0.25">
      <c r="A65" s="32" t="s">
        <v>9</v>
      </c>
      <c r="B65" s="37">
        <f>SUM(E16+E25+E34+E43+E52+E61)</f>
        <v>0</v>
      </c>
      <c r="C65" s="22"/>
      <c r="D65" s="41" t="s">
        <v>49</v>
      </c>
      <c r="E65" s="22"/>
      <c r="F65" s="22"/>
      <c r="G65" s="22"/>
      <c r="H65" s="22"/>
      <c r="I65" s="22"/>
      <c r="J65" s="22"/>
      <c r="K65" s="22"/>
      <c r="L65" s="22"/>
      <c r="M65" s="9"/>
      <c r="N65" s="9"/>
    </row>
    <row r="66" spans="1:14" s="10" customFormat="1" ht="42" customHeight="1" thickBot="1" x14ac:dyDescent="0.25">
      <c r="A66" s="32" t="s">
        <v>51</v>
      </c>
      <c r="B66" s="37">
        <f>SUM(F16+F25+F34+F43+F52+F61)</f>
        <v>0</v>
      </c>
      <c r="C66" s="22"/>
      <c r="D66" s="41" t="s">
        <v>52</v>
      </c>
      <c r="E66" s="22"/>
      <c r="F66" s="22"/>
      <c r="G66" s="22"/>
      <c r="H66" s="22"/>
      <c r="I66" s="22"/>
      <c r="J66" s="22"/>
      <c r="K66" s="22"/>
      <c r="L66" s="22"/>
      <c r="M66" s="9"/>
      <c r="N66" s="9"/>
    </row>
    <row r="67" spans="1:14" s="10" customFormat="1" ht="42" customHeight="1" thickBot="1" x14ac:dyDescent="0.25">
      <c r="A67" s="34" t="s">
        <v>11</v>
      </c>
      <c r="B67" s="37">
        <f>SUM(G16+G25+G34+G43+G52+G61)</f>
        <v>0</v>
      </c>
      <c r="C67" s="22"/>
      <c r="D67" s="42"/>
      <c r="E67" s="22"/>
      <c r="F67" s="22"/>
      <c r="G67" s="22"/>
      <c r="H67" s="22"/>
      <c r="I67" s="22"/>
      <c r="J67" s="22"/>
      <c r="K67" s="22"/>
      <c r="L67" s="22"/>
      <c r="M67" s="9"/>
      <c r="N67" s="9"/>
    </row>
    <row r="68" spans="1:14" s="10" customFormat="1" ht="42" customHeight="1" thickBot="1" x14ac:dyDescent="0.25">
      <c r="A68" s="34" t="s">
        <v>12</v>
      </c>
      <c r="B68" s="37">
        <f>SUM(H16+H25+H34+H43+H52+H61)</f>
        <v>0</v>
      </c>
      <c r="C68" s="22"/>
      <c r="D68" s="41" t="s">
        <v>101</v>
      </c>
      <c r="E68" s="22"/>
      <c r="F68" s="22"/>
      <c r="G68" s="22"/>
      <c r="H68" s="22"/>
      <c r="I68" s="22"/>
      <c r="J68" s="22"/>
      <c r="K68" s="22"/>
      <c r="L68" s="22"/>
      <c r="M68" s="9"/>
      <c r="N68" s="9"/>
    </row>
    <row r="69" spans="1:14" s="10" customFormat="1" ht="42" customHeight="1" thickBot="1" x14ac:dyDescent="0.25">
      <c r="A69" s="34" t="s">
        <v>13</v>
      </c>
      <c r="B69" s="37">
        <f>SUM(I16+I25+I34+I43+I52+I61)</f>
        <v>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9"/>
      <c r="N69" s="9"/>
    </row>
    <row r="70" spans="1:14" s="10" customFormat="1" ht="42" customHeight="1" thickBot="1" x14ac:dyDescent="0.25">
      <c r="A70" s="34" t="s">
        <v>14</v>
      </c>
      <c r="B70" s="37">
        <f>SUM(J16+J25+J34+J43+J52+J61)</f>
        <v>0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9"/>
      <c r="N70" s="9"/>
    </row>
    <row r="71" spans="1:14" s="10" customFormat="1" ht="42" customHeight="1" thickBot="1" x14ac:dyDescent="0.25">
      <c r="A71" s="34" t="s">
        <v>54</v>
      </c>
      <c r="B71" s="37">
        <f>SUM(K16+K25+K34+K43+K52+K61)</f>
        <v>0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9"/>
      <c r="N71" s="9"/>
    </row>
    <row r="72" spans="1:14" s="10" customFormat="1" ht="15" customHeight="1" thickBot="1" x14ac:dyDescent="0.25">
      <c r="A72" s="34"/>
      <c r="B72" s="3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9"/>
      <c r="N72" s="9"/>
    </row>
    <row r="73" spans="1:14" s="9" customFormat="1" ht="40.5" customHeight="1" thickBot="1" x14ac:dyDescent="0.25">
      <c r="A73" s="36" t="s">
        <v>102</v>
      </c>
      <c r="B73" s="38">
        <f>SUM(B65:B67)</f>
        <v>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4" s="9" customFormat="1" ht="45" customHeight="1" thickBot="1" x14ac:dyDescent="0.25">
      <c r="A74" s="36" t="s">
        <v>103</v>
      </c>
      <c r="B74" s="38">
        <f>SUM(B65:B67)+B71</f>
        <v>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4" ht="27" customHeight="1" x14ac:dyDescent="0.25"/>
  </sheetData>
  <sheetProtection password="C3FC" sheet="1" objects="1" scenarios="1"/>
  <mergeCells count="10">
    <mergeCell ref="A61:D61"/>
    <mergeCell ref="A16:D16"/>
    <mergeCell ref="A25:D25"/>
    <mergeCell ref="A34:D34"/>
    <mergeCell ref="B3:D3"/>
    <mergeCell ref="J3:K3"/>
    <mergeCell ref="J5:L5"/>
    <mergeCell ref="A43:D43"/>
    <mergeCell ref="B5:E5"/>
    <mergeCell ref="A52:D52"/>
  </mergeCells>
  <phoneticPr fontId="9" type="noConversion"/>
  <printOptions horizontalCentered="1"/>
  <pageMargins left="0" right="0" top="0.59055118110236227" bottom="0.19685039370078741" header="0.51181102362204722" footer="0.51181102362204722"/>
  <pageSetup paperSize="8" scale="5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75"/>
  <sheetViews>
    <sheetView view="pageBreakPreview" zoomScale="70" zoomScaleNormal="100" zoomScaleSheetLayoutView="70" workbookViewId="0">
      <selection activeCell="B3" sqref="B3:D3"/>
    </sheetView>
  </sheetViews>
  <sheetFormatPr defaultRowHeight="18" x14ac:dyDescent="0.25"/>
  <cols>
    <col min="1" max="1" width="38.140625" customWidth="1"/>
    <col min="2" max="4" width="23.5703125" style="6" customWidth="1"/>
    <col min="5" max="6" width="15.85546875" style="6" customWidth="1"/>
    <col min="7" max="8" width="17.42578125" style="6" customWidth="1"/>
    <col min="9" max="9" width="18.42578125" style="6" customWidth="1"/>
    <col min="10" max="12" width="15.85546875" style="6" customWidth="1"/>
    <col min="13" max="14" width="9.140625" style="1"/>
  </cols>
  <sheetData>
    <row r="1" spans="1:14" s="2" customFormat="1" ht="28.5" customHeight="1" x14ac:dyDescent="0.2">
      <c r="A1" s="14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"/>
      <c r="N1" s="5"/>
    </row>
    <row r="2" spans="1:14" s="2" customFormat="1" ht="28.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</row>
    <row r="3" spans="1:14" s="4" customFormat="1" ht="49.5" customHeight="1" x14ac:dyDescent="0.2">
      <c r="A3" s="18" t="s">
        <v>1</v>
      </c>
      <c r="B3" s="113" t="str">
        <f>'Totals Calculation Matrix'!B3:D3</f>
        <v>District Service Name</v>
      </c>
      <c r="C3" s="115"/>
      <c r="D3" s="114"/>
      <c r="E3" s="22"/>
      <c r="F3" s="19"/>
      <c r="G3" s="39"/>
      <c r="H3" s="20"/>
      <c r="I3" s="21" t="s">
        <v>2</v>
      </c>
      <c r="J3" s="113" t="str">
        <f>'Totals Calculation Matrix'!H3</f>
        <v>House Officer / Registrar</v>
      </c>
      <c r="K3" s="114"/>
      <c r="L3" s="22"/>
      <c r="M3" s="3"/>
      <c r="N3" s="3"/>
    </row>
    <row r="4" spans="1:14" s="10" customFormat="1" ht="15.75" x14ac:dyDescent="0.2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</row>
    <row r="5" spans="1:14" s="2" customFormat="1" ht="90.75" customHeight="1" x14ac:dyDescent="0.2">
      <c r="A5" s="24" t="s">
        <v>75</v>
      </c>
      <c r="B5" s="119" t="str">
        <f>'Totals Calculation Matrix'!A26</f>
        <v>RMO 19</v>
      </c>
      <c r="C5" s="120"/>
      <c r="D5" s="120"/>
      <c r="E5" s="121"/>
      <c r="F5" s="25"/>
      <c r="G5" s="25"/>
      <c r="H5" s="25"/>
      <c r="I5" s="35" t="s">
        <v>4</v>
      </c>
      <c r="J5" s="113" t="str">
        <f>'Totals Calculation Matrix'!B5</f>
        <v>RMO Support to enter details from run description e.g.08:00 - 16:30 = 8 .5 hours/day</v>
      </c>
      <c r="K5" s="115"/>
      <c r="L5" s="114"/>
      <c r="M5" s="5"/>
      <c r="N5" s="5"/>
    </row>
    <row r="6" spans="1:14" s="12" customFormat="1" ht="15" customHeight="1" x14ac:dyDescent="0.2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1"/>
      <c r="N6" s="11"/>
    </row>
    <row r="7" spans="1:14" s="2" customFormat="1" ht="47.25" x14ac:dyDescent="0.2">
      <c r="A7" s="18" t="s">
        <v>76</v>
      </c>
      <c r="B7" s="21" t="s">
        <v>77</v>
      </c>
      <c r="C7" s="21" t="s">
        <v>78</v>
      </c>
      <c r="D7" s="21" t="s">
        <v>79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80</v>
      </c>
      <c r="M7" s="5"/>
      <c r="N7" s="5"/>
    </row>
    <row r="8" spans="1:14" s="4" customFormat="1" ht="27" customHeight="1" x14ac:dyDescent="0.2">
      <c r="A8" s="26" t="s">
        <v>81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N8" s="3"/>
    </row>
    <row r="9" spans="1:14" s="4" customFormat="1" ht="27" customHeight="1" x14ac:dyDescent="0.2">
      <c r="A9" s="28" t="s">
        <v>82</v>
      </c>
      <c r="B9" s="70" t="str">
        <f>'Totals Calculation Matrix'!H5</f>
        <v>Enter start date of run review e.g. 10/02/2020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3"/>
      <c r="N9" s="3"/>
    </row>
    <row r="10" spans="1:14" s="4" customFormat="1" ht="27" customHeight="1" x14ac:dyDescent="0.2">
      <c r="A10" s="28" t="s">
        <v>83</v>
      </c>
      <c r="B10" s="70" t="e">
        <f t="shared" ref="B10:B15" si="0">B9+1</f>
        <v>#VALUE!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"/>
      <c r="N10" s="3"/>
    </row>
    <row r="11" spans="1:14" s="4" customFormat="1" ht="27" customHeight="1" x14ac:dyDescent="0.2">
      <c r="A11" s="28" t="s">
        <v>84</v>
      </c>
      <c r="B11" s="70" t="e">
        <f t="shared" si="0"/>
        <v>#VALUE!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3"/>
      <c r="N11" s="3"/>
    </row>
    <row r="12" spans="1:14" s="4" customFormat="1" ht="27" customHeight="1" x14ac:dyDescent="0.2">
      <c r="A12" s="28" t="s">
        <v>85</v>
      </c>
      <c r="B12" s="70" t="e">
        <f t="shared" si="0"/>
        <v>#VALUE!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"/>
      <c r="N12" s="3"/>
    </row>
    <row r="13" spans="1:14" s="4" customFormat="1" ht="27" customHeight="1" x14ac:dyDescent="0.2">
      <c r="A13" s="28" t="s">
        <v>86</v>
      </c>
      <c r="B13" s="70" t="e">
        <f t="shared" si="0"/>
        <v>#VALUE!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"/>
      <c r="N13" s="3"/>
    </row>
    <row r="14" spans="1:14" s="4" customFormat="1" ht="27" customHeight="1" x14ac:dyDescent="0.2">
      <c r="A14" s="28" t="s">
        <v>87</v>
      </c>
      <c r="B14" s="70" t="e">
        <f t="shared" si="0"/>
        <v>#VALUE!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"/>
      <c r="N14" s="3"/>
    </row>
    <row r="15" spans="1:14" s="4" customFormat="1" ht="27" customHeight="1" x14ac:dyDescent="0.2">
      <c r="A15" s="28" t="s">
        <v>88</v>
      </c>
      <c r="B15" s="70" t="e">
        <f t="shared" si="0"/>
        <v>#VALUE!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"/>
      <c r="N15" s="3"/>
    </row>
    <row r="16" spans="1:14" s="16" customFormat="1" ht="27" customHeight="1" x14ac:dyDescent="0.2">
      <c r="A16" s="116" t="s">
        <v>89</v>
      </c>
      <c r="B16" s="117"/>
      <c r="C16" s="117"/>
      <c r="D16" s="118"/>
      <c r="E16" s="29">
        <f t="shared" ref="E16:L16" si="1">SUM(E9:E15)</f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15"/>
      <c r="N16" s="15"/>
    </row>
    <row r="17" spans="1:14" s="4" customFormat="1" ht="27" customHeight="1" x14ac:dyDescent="0.2">
      <c r="A17" s="26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"/>
      <c r="N17" s="3"/>
    </row>
    <row r="18" spans="1:14" s="4" customFormat="1" ht="27" customHeight="1" x14ac:dyDescent="0.2">
      <c r="A18" s="28" t="s">
        <v>82</v>
      </c>
      <c r="B18" s="70" t="e">
        <f>B15+1</f>
        <v>#VALUE!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3"/>
      <c r="N18" s="3"/>
    </row>
    <row r="19" spans="1:14" s="4" customFormat="1" ht="27" customHeight="1" x14ac:dyDescent="0.2">
      <c r="A19" s="28" t="s">
        <v>83</v>
      </c>
      <c r="B19" s="70" t="e">
        <f t="shared" ref="B19:B24" si="2">B18+1</f>
        <v>#VALUE!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"/>
      <c r="N19" s="3"/>
    </row>
    <row r="20" spans="1:14" s="4" customFormat="1" ht="27" customHeight="1" x14ac:dyDescent="0.2">
      <c r="A20" s="28" t="s">
        <v>84</v>
      </c>
      <c r="B20" s="70" t="e">
        <f t="shared" si="2"/>
        <v>#VALUE!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3"/>
      <c r="N20" s="3"/>
    </row>
    <row r="21" spans="1:14" s="4" customFormat="1" ht="27" customHeight="1" x14ac:dyDescent="0.2">
      <c r="A21" s="28" t="s">
        <v>85</v>
      </c>
      <c r="B21" s="70" t="e">
        <f t="shared" si="2"/>
        <v>#VALUE!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3"/>
      <c r="N21" s="3"/>
    </row>
    <row r="22" spans="1:14" s="4" customFormat="1" ht="27" customHeight="1" x14ac:dyDescent="0.2">
      <c r="A22" s="28" t="s">
        <v>86</v>
      </c>
      <c r="B22" s="70" t="e">
        <f t="shared" si="2"/>
        <v>#VALUE!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3"/>
      <c r="N22" s="3"/>
    </row>
    <row r="23" spans="1:14" s="4" customFormat="1" ht="27" customHeight="1" x14ac:dyDescent="0.2">
      <c r="A23" s="28" t="s">
        <v>87</v>
      </c>
      <c r="B23" s="70" t="e">
        <f t="shared" si="2"/>
        <v>#VALUE!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3"/>
      <c r="N23" s="3"/>
    </row>
    <row r="24" spans="1:14" s="4" customFormat="1" ht="27" customHeight="1" x14ac:dyDescent="0.2">
      <c r="A24" s="28" t="s">
        <v>88</v>
      </c>
      <c r="B24" s="70" t="e">
        <f t="shared" si="2"/>
        <v>#VALUE!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3"/>
      <c r="N24" s="3"/>
    </row>
    <row r="25" spans="1:14" s="16" customFormat="1" ht="27" customHeight="1" x14ac:dyDescent="0.2">
      <c r="A25" s="116" t="s">
        <v>91</v>
      </c>
      <c r="B25" s="117"/>
      <c r="C25" s="117"/>
      <c r="D25" s="118"/>
      <c r="E25" s="29">
        <f t="shared" ref="E25:L25" si="3">SUM(E18:E24)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15"/>
      <c r="N25" s="15"/>
    </row>
    <row r="26" spans="1:14" s="4" customFormat="1" ht="27" customHeight="1" x14ac:dyDescent="0.2">
      <c r="A26" s="26" t="s">
        <v>92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3"/>
      <c r="N26" s="3"/>
    </row>
    <row r="27" spans="1:14" s="4" customFormat="1" ht="27" customHeight="1" x14ac:dyDescent="0.2">
      <c r="A27" s="28" t="s">
        <v>82</v>
      </c>
      <c r="B27" s="70" t="e">
        <f>B24+1</f>
        <v>#VALUE!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3"/>
      <c r="N27" s="3"/>
    </row>
    <row r="28" spans="1:14" s="4" customFormat="1" ht="27" customHeight="1" x14ac:dyDescent="0.2">
      <c r="A28" s="28" t="s">
        <v>83</v>
      </c>
      <c r="B28" s="70" t="e">
        <f t="shared" ref="B28:B33" si="4">B27+1</f>
        <v>#VALUE!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3"/>
      <c r="N28" s="3"/>
    </row>
    <row r="29" spans="1:14" s="4" customFormat="1" ht="27" customHeight="1" x14ac:dyDescent="0.2">
      <c r="A29" s="28" t="s">
        <v>84</v>
      </c>
      <c r="B29" s="70" t="e">
        <f t="shared" si="4"/>
        <v>#VALUE!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3"/>
      <c r="N29" s="3"/>
    </row>
    <row r="30" spans="1:14" s="4" customFormat="1" ht="27" customHeight="1" x14ac:dyDescent="0.2">
      <c r="A30" s="28" t="s">
        <v>85</v>
      </c>
      <c r="B30" s="70" t="e">
        <f t="shared" si="4"/>
        <v>#VALUE!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3"/>
      <c r="N30" s="3"/>
    </row>
    <row r="31" spans="1:14" s="4" customFormat="1" ht="27" customHeight="1" x14ac:dyDescent="0.2">
      <c r="A31" s="28" t="s">
        <v>86</v>
      </c>
      <c r="B31" s="70" t="e">
        <f t="shared" si="4"/>
        <v>#VALUE!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"/>
      <c r="N31" s="3"/>
    </row>
    <row r="32" spans="1:14" s="4" customFormat="1" ht="27" customHeight="1" x14ac:dyDescent="0.2">
      <c r="A32" s="28" t="s">
        <v>87</v>
      </c>
      <c r="B32" s="70" t="e">
        <f t="shared" si="4"/>
        <v>#VALUE!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3"/>
      <c r="N32" s="3"/>
    </row>
    <row r="33" spans="1:14" s="4" customFormat="1" ht="27" customHeight="1" x14ac:dyDescent="0.2">
      <c r="A33" s="28" t="s">
        <v>88</v>
      </c>
      <c r="B33" s="70" t="e">
        <f t="shared" si="4"/>
        <v>#VALUE!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"/>
      <c r="N33" s="3"/>
    </row>
    <row r="34" spans="1:14" s="16" customFormat="1" ht="27" customHeight="1" x14ac:dyDescent="0.2">
      <c r="A34" s="116" t="s">
        <v>93</v>
      </c>
      <c r="B34" s="117"/>
      <c r="C34" s="117"/>
      <c r="D34" s="118"/>
      <c r="E34" s="29">
        <f t="shared" ref="E34:L34" si="5">SUM(E27:E33)</f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15"/>
      <c r="N34" s="15"/>
    </row>
    <row r="35" spans="1:14" s="4" customFormat="1" ht="27" customHeight="1" x14ac:dyDescent="0.2">
      <c r="A35" s="26" t="s">
        <v>94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"/>
      <c r="N35" s="3"/>
    </row>
    <row r="36" spans="1:14" s="4" customFormat="1" ht="27" customHeight="1" x14ac:dyDescent="0.2">
      <c r="A36" s="28" t="s">
        <v>82</v>
      </c>
      <c r="B36" s="70" t="e">
        <f>B33+1</f>
        <v>#VALUE!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3"/>
      <c r="N36" s="3"/>
    </row>
    <row r="37" spans="1:14" s="4" customFormat="1" ht="27" customHeight="1" x14ac:dyDescent="0.2">
      <c r="A37" s="28" t="s">
        <v>83</v>
      </c>
      <c r="B37" s="70" t="e">
        <f t="shared" ref="B37:B42" si="6">B36+1</f>
        <v>#VALUE!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3"/>
      <c r="N37" s="3"/>
    </row>
    <row r="38" spans="1:14" s="4" customFormat="1" ht="27" customHeight="1" x14ac:dyDescent="0.2">
      <c r="A38" s="28" t="s">
        <v>84</v>
      </c>
      <c r="B38" s="70" t="e">
        <f t="shared" si="6"/>
        <v>#VALUE!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3"/>
      <c r="N38" s="3"/>
    </row>
    <row r="39" spans="1:14" s="4" customFormat="1" ht="27" customHeight="1" x14ac:dyDescent="0.2">
      <c r="A39" s="28" t="s">
        <v>85</v>
      </c>
      <c r="B39" s="70" t="e">
        <f t="shared" si="6"/>
        <v>#VALUE!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3"/>
      <c r="N39" s="3"/>
    </row>
    <row r="40" spans="1:14" s="4" customFormat="1" ht="27" customHeight="1" x14ac:dyDescent="0.2">
      <c r="A40" s="28" t="s">
        <v>86</v>
      </c>
      <c r="B40" s="70" t="e">
        <f t="shared" si="6"/>
        <v>#VALUE!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3"/>
      <c r="N40" s="3"/>
    </row>
    <row r="41" spans="1:14" s="4" customFormat="1" ht="27" customHeight="1" x14ac:dyDescent="0.2">
      <c r="A41" s="28" t="s">
        <v>87</v>
      </c>
      <c r="B41" s="70" t="e">
        <f t="shared" si="6"/>
        <v>#VALUE!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"/>
      <c r="N41" s="3"/>
    </row>
    <row r="42" spans="1:14" s="4" customFormat="1" ht="27" customHeight="1" x14ac:dyDescent="0.2">
      <c r="A42" s="28" t="s">
        <v>88</v>
      </c>
      <c r="B42" s="70" t="e">
        <f t="shared" si="6"/>
        <v>#VALUE!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3"/>
      <c r="N42" s="3"/>
    </row>
    <row r="43" spans="1:14" s="16" customFormat="1" ht="27" customHeight="1" x14ac:dyDescent="0.2">
      <c r="A43" s="116" t="s">
        <v>95</v>
      </c>
      <c r="B43" s="117"/>
      <c r="C43" s="117"/>
      <c r="D43" s="118"/>
      <c r="E43" s="29">
        <f t="shared" ref="E43:L43" si="7">SUM(E36:E42)</f>
        <v>0</v>
      </c>
      <c r="F43" s="29">
        <f t="shared" si="7"/>
        <v>0</v>
      </c>
      <c r="G43" s="29">
        <f t="shared" si="7"/>
        <v>0</v>
      </c>
      <c r="H43" s="29">
        <f t="shared" si="7"/>
        <v>0</v>
      </c>
      <c r="I43" s="29">
        <f t="shared" si="7"/>
        <v>0</v>
      </c>
      <c r="J43" s="29">
        <f t="shared" si="7"/>
        <v>0</v>
      </c>
      <c r="K43" s="29">
        <f t="shared" si="7"/>
        <v>0</v>
      </c>
      <c r="L43" s="29">
        <f t="shared" si="7"/>
        <v>0</v>
      </c>
      <c r="M43" s="15"/>
      <c r="N43" s="15"/>
    </row>
    <row r="44" spans="1:14" s="4" customFormat="1" ht="27" customHeight="1" x14ac:dyDescent="0.2">
      <c r="A44" s="26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3"/>
      <c r="N44" s="3"/>
    </row>
    <row r="45" spans="1:14" s="4" customFormat="1" ht="27" customHeight="1" x14ac:dyDescent="0.2">
      <c r="A45" s="28" t="s">
        <v>82</v>
      </c>
      <c r="B45" s="70" t="e">
        <f>B42+1</f>
        <v>#VALUE!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3"/>
      <c r="N45" s="3"/>
    </row>
    <row r="46" spans="1:14" s="4" customFormat="1" ht="27" customHeight="1" x14ac:dyDescent="0.2">
      <c r="A46" s="28" t="s">
        <v>83</v>
      </c>
      <c r="B46" s="70" t="e">
        <f t="shared" ref="B46:B51" si="8">B45+1</f>
        <v>#VALUE!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3"/>
      <c r="N46" s="3"/>
    </row>
    <row r="47" spans="1:14" s="4" customFormat="1" ht="27" customHeight="1" x14ac:dyDescent="0.2">
      <c r="A47" s="28" t="s">
        <v>84</v>
      </c>
      <c r="B47" s="70" t="e">
        <f t="shared" si="8"/>
        <v>#VALUE!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3"/>
      <c r="N47" s="3"/>
    </row>
    <row r="48" spans="1:14" s="4" customFormat="1" ht="27" customHeight="1" x14ac:dyDescent="0.2">
      <c r="A48" s="28" t="s">
        <v>85</v>
      </c>
      <c r="B48" s="70" t="e">
        <f t="shared" si="8"/>
        <v>#VALUE!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3"/>
      <c r="N48" s="3"/>
    </row>
    <row r="49" spans="1:14" s="4" customFormat="1" ht="27" customHeight="1" x14ac:dyDescent="0.2">
      <c r="A49" s="28" t="s">
        <v>86</v>
      </c>
      <c r="B49" s="70" t="e">
        <f t="shared" si="8"/>
        <v>#VALUE!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3"/>
      <c r="N49" s="3"/>
    </row>
    <row r="50" spans="1:14" s="4" customFormat="1" ht="27" customHeight="1" x14ac:dyDescent="0.2">
      <c r="A50" s="28" t="s">
        <v>87</v>
      </c>
      <c r="B50" s="70" t="e">
        <f t="shared" si="8"/>
        <v>#VALUE!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3"/>
      <c r="N50" s="3"/>
    </row>
    <row r="51" spans="1:14" s="4" customFormat="1" ht="27" customHeight="1" x14ac:dyDescent="0.2">
      <c r="A51" s="28" t="s">
        <v>88</v>
      </c>
      <c r="B51" s="70" t="e">
        <f t="shared" si="8"/>
        <v>#VALUE!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3"/>
      <c r="N51" s="3"/>
    </row>
    <row r="52" spans="1:14" s="16" customFormat="1" ht="27" customHeight="1" x14ac:dyDescent="0.2">
      <c r="A52" s="116" t="s">
        <v>97</v>
      </c>
      <c r="B52" s="117"/>
      <c r="C52" s="117"/>
      <c r="D52" s="118"/>
      <c r="E52" s="29">
        <f t="shared" ref="E52:L52" si="9">SUM(E45:E51)</f>
        <v>0</v>
      </c>
      <c r="F52" s="29">
        <f t="shared" si="9"/>
        <v>0</v>
      </c>
      <c r="G52" s="29">
        <f t="shared" si="9"/>
        <v>0</v>
      </c>
      <c r="H52" s="29">
        <f t="shared" si="9"/>
        <v>0</v>
      </c>
      <c r="I52" s="29">
        <f t="shared" si="9"/>
        <v>0</v>
      </c>
      <c r="J52" s="29">
        <f t="shared" si="9"/>
        <v>0</v>
      </c>
      <c r="K52" s="29">
        <f t="shared" si="9"/>
        <v>0</v>
      </c>
      <c r="L52" s="29">
        <f t="shared" si="9"/>
        <v>0</v>
      </c>
      <c r="M52" s="15"/>
      <c r="N52" s="15"/>
    </row>
    <row r="53" spans="1:14" s="4" customFormat="1" ht="27" customHeight="1" x14ac:dyDescent="0.2">
      <c r="A53" s="26" t="s">
        <v>98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3"/>
      <c r="N53" s="3"/>
    </row>
    <row r="54" spans="1:14" s="4" customFormat="1" ht="27" customHeight="1" x14ac:dyDescent="0.2">
      <c r="A54" s="28" t="s">
        <v>82</v>
      </c>
      <c r="B54" s="70" t="e">
        <f>B51+1</f>
        <v>#VALUE!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3"/>
      <c r="N54" s="3"/>
    </row>
    <row r="55" spans="1:14" s="4" customFormat="1" ht="27" customHeight="1" x14ac:dyDescent="0.2">
      <c r="A55" s="28" t="s">
        <v>83</v>
      </c>
      <c r="B55" s="70" t="e">
        <f t="shared" ref="B55:B60" si="10">B54+1</f>
        <v>#VALUE!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3"/>
      <c r="N55" s="3"/>
    </row>
    <row r="56" spans="1:14" s="4" customFormat="1" ht="27" customHeight="1" x14ac:dyDescent="0.2">
      <c r="A56" s="28" t="s">
        <v>84</v>
      </c>
      <c r="B56" s="70" t="e">
        <f t="shared" si="10"/>
        <v>#VALUE!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3"/>
      <c r="N56" s="3"/>
    </row>
    <row r="57" spans="1:14" s="4" customFormat="1" ht="27" customHeight="1" x14ac:dyDescent="0.2">
      <c r="A57" s="28" t="s">
        <v>85</v>
      </c>
      <c r="B57" s="70" t="e">
        <f t="shared" si="10"/>
        <v>#VALUE!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3"/>
      <c r="N57" s="3"/>
    </row>
    <row r="58" spans="1:14" s="4" customFormat="1" ht="27" customHeight="1" x14ac:dyDescent="0.2">
      <c r="A58" s="28" t="s">
        <v>86</v>
      </c>
      <c r="B58" s="70" t="e">
        <f t="shared" si="10"/>
        <v>#VALUE!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3"/>
      <c r="N58" s="3"/>
    </row>
    <row r="59" spans="1:14" s="4" customFormat="1" ht="27" customHeight="1" x14ac:dyDescent="0.2">
      <c r="A59" s="28" t="s">
        <v>87</v>
      </c>
      <c r="B59" s="70" t="e">
        <f t="shared" si="10"/>
        <v>#VALUE!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"/>
      <c r="N59" s="3"/>
    </row>
    <row r="60" spans="1:14" s="4" customFormat="1" ht="27" customHeight="1" x14ac:dyDescent="0.2">
      <c r="A60" s="28" t="s">
        <v>88</v>
      </c>
      <c r="B60" s="70" t="e">
        <f t="shared" si="10"/>
        <v>#VALUE!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3"/>
      <c r="N60" s="3"/>
    </row>
    <row r="61" spans="1:14" s="16" customFormat="1" ht="27" customHeight="1" x14ac:dyDescent="0.2">
      <c r="A61" s="116" t="s">
        <v>99</v>
      </c>
      <c r="B61" s="117"/>
      <c r="C61" s="117"/>
      <c r="D61" s="118"/>
      <c r="E61" s="29">
        <f t="shared" ref="E61:L61" si="11">SUM(E54:E60)</f>
        <v>0</v>
      </c>
      <c r="F61" s="29">
        <f t="shared" si="11"/>
        <v>0</v>
      </c>
      <c r="G61" s="29">
        <f t="shared" si="11"/>
        <v>0</v>
      </c>
      <c r="H61" s="29">
        <f t="shared" si="11"/>
        <v>0</v>
      </c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15"/>
      <c r="N61" s="15"/>
    </row>
    <row r="62" spans="1:14" s="13" customFormat="1" ht="27" customHeight="1" x14ac:dyDescent="0.2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17"/>
      <c r="N62" s="17"/>
    </row>
    <row r="63" spans="1:14" s="13" customFormat="1" ht="27" customHeight="1" x14ac:dyDescent="0.2">
      <c r="A63" s="23" t="s">
        <v>100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17"/>
      <c r="N63" s="17"/>
    </row>
    <row r="64" spans="1:14" s="13" customFormat="1" ht="27" customHeight="1" thickBot="1" x14ac:dyDescent="0.3">
      <c r="A64" s="30"/>
      <c r="B64" s="31"/>
      <c r="C64" s="31"/>
      <c r="D64" s="40" t="s">
        <v>48</v>
      </c>
      <c r="E64" s="31"/>
      <c r="F64" s="31"/>
      <c r="G64" s="31"/>
      <c r="H64" s="31"/>
      <c r="I64" s="31"/>
      <c r="J64" s="31"/>
      <c r="K64" s="31"/>
      <c r="L64" s="31"/>
      <c r="M64" s="17"/>
      <c r="N64" s="17"/>
    </row>
    <row r="65" spans="1:14" s="10" customFormat="1" ht="42" customHeight="1" thickBot="1" x14ac:dyDescent="0.25">
      <c r="A65" s="32" t="s">
        <v>9</v>
      </c>
      <c r="B65" s="37">
        <f>SUM(E16+E25+E34+E43+E52+E61)</f>
        <v>0</v>
      </c>
      <c r="C65" s="22"/>
      <c r="D65" s="41" t="s">
        <v>49</v>
      </c>
      <c r="E65" s="22"/>
      <c r="F65" s="22"/>
      <c r="G65" s="22"/>
      <c r="H65" s="22"/>
      <c r="I65" s="22"/>
      <c r="J65" s="22"/>
      <c r="K65" s="22"/>
      <c r="L65" s="22"/>
      <c r="M65" s="9"/>
      <c r="N65" s="9"/>
    </row>
    <row r="66" spans="1:14" s="10" customFormat="1" ht="42" customHeight="1" thickBot="1" x14ac:dyDescent="0.25">
      <c r="A66" s="32" t="s">
        <v>51</v>
      </c>
      <c r="B66" s="37">
        <f>SUM(F16+F25+F34+F43+F52+F61)</f>
        <v>0</v>
      </c>
      <c r="C66" s="22"/>
      <c r="D66" s="41" t="s">
        <v>52</v>
      </c>
      <c r="E66" s="22"/>
      <c r="F66" s="22"/>
      <c r="G66" s="22"/>
      <c r="H66" s="22"/>
      <c r="I66" s="22"/>
      <c r="J66" s="22"/>
      <c r="K66" s="22"/>
      <c r="L66" s="22"/>
      <c r="M66" s="9"/>
      <c r="N66" s="9"/>
    </row>
    <row r="67" spans="1:14" s="10" customFormat="1" ht="42" customHeight="1" thickBot="1" x14ac:dyDescent="0.25">
      <c r="A67" s="34" t="s">
        <v>11</v>
      </c>
      <c r="B67" s="37">
        <f>SUM(G16+G25+G34+G43+G52+G61)</f>
        <v>0</v>
      </c>
      <c r="C67" s="22"/>
      <c r="D67" s="42"/>
      <c r="E67" s="22"/>
      <c r="F67" s="22"/>
      <c r="G67" s="22"/>
      <c r="H67" s="22"/>
      <c r="I67" s="22"/>
      <c r="J67" s="22"/>
      <c r="K67" s="22"/>
      <c r="L67" s="22"/>
      <c r="M67" s="9"/>
      <c r="N67" s="9"/>
    </row>
    <row r="68" spans="1:14" s="10" customFormat="1" ht="42" customHeight="1" thickBot="1" x14ac:dyDescent="0.25">
      <c r="A68" s="34" t="s">
        <v>12</v>
      </c>
      <c r="B68" s="37">
        <f>SUM(H16+H25+H34+H43+H52+H61)</f>
        <v>0</v>
      </c>
      <c r="C68" s="22"/>
      <c r="D68" s="41" t="s">
        <v>53</v>
      </c>
      <c r="E68" s="22"/>
      <c r="F68" s="22"/>
      <c r="G68" s="22"/>
      <c r="H68" s="22"/>
      <c r="I68" s="22"/>
      <c r="J68" s="22"/>
      <c r="K68" s="22"/>
      <c r="L68" s="22"/>
      <c r="M68" s="9"/>
      <c r="N68" s="9"/>
    </row>
    <row r="69" spans="1:14" s="10" customFormat="1" ht="42" customHeight="1" thickBot="1" x14ac:dyDescent="0.25">
      <c r="A69" s="34" t="s">
        <v>13</v>
      </c>
      <c r="B69" s="37">
        <f>SUM(I16+I25+I34+I43+I52+I61)</f>
        <v>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9"/>
      <c r="N69" s="9"/>
    </row>
    <row r="70" spans="1:14" s="10" customFormat="1" ht="42" customHeight="1" thickBot="1" x14ac:dyDescent="0.25">
      <c r="A70" s="34" t="s">
        <v>14</v>
      </c>
      <c r="B70" s="37">
        <f>SUM(J16+J25+J34+J43+J52+J61)</f>
        <v>0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9"/>
      <c r="N70" s="9"/>
    </row>
    <row r="71" spans="1:14" s="10" customFormat="1" ht="42" customHeight="1" thickBot="1" x14ac:dyDescent="0.25">
      <c r="A71" s="34" t="s">
        <v>54</v>
      </c>
      <c r="B71" s="37">
        <f>SUM(K16+K25+K34+K43+K52+K61)</f>
        <v>0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9"/>
      <c r="N71" s="9"/>
    </row>
    <row r="72" spans="1:14" s="10" customFormat="1" ht="15" customHeight="1" thickBot="1" x14ac:dyDescent="0.25">
      <c r="A72" s="34"/>
      <c r="B72" s="3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9"/>
      <c r="N72" s="9"/>
    </row>
    <row r="73" spans="1:14" s="9" customFormat="1" ht="40.5" customHeight="1" thickBot="1" x14ac:dyDescent="0.25">
      <c r="A73" s="36" t="s">
        <v>102</v>
      </c>
      <c r="B73" s="38">
        <f>SUM(B65:B67)</f>
        <v>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4" s="9" customFormat="1" ht="45" customHeight="1" thickBot="1" x14ac:dyDescent="0.25">
      <c r="A74" s="36" t="s">
        <v>103</v>
      </c>
      <c r="B74" s="38">
        <f>SUM(B65:B67)+B71</f>
        <v>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4" ht="27" customHeight="1" x14ac:dyDescent="0.25"/>
  </sheetData>
  <sheetProtection password="C3FC" sheet="1" objects="1" scenarios="1"/>
  <mergeCells count="10">
    <mergeCell ref="B3:D3"/>
    <mergeCell ref="J3:K3"/>
    <mergeCell ref="A43:D43"/>
    <mergeCell ref="A52:D52"/>
    <mergeCell ref="A61:D61"/>
    <mergeCell ref="J5:L5"/>
    <mergeCell ref="A16:D16"/>
    <mergeCell ref="A25:D25"/>
    <mergeCell ref="A34:D34"/>
    <mergeCell ref="B5:E5"/>
  </mergeCells>
  <phoneticPr fontId="9" type="noConversion"/>
  <printOptions horizontalCentered="1"/>
  <pageMargins left="0" right="0" top="0.59055118110236227" bottom="0.19685039370078741" header="0.51181102362204722" footer="0.51181102362204722"/>
  <pageSetup paperSize="8" scale="5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N75"/>
  <sheetViews>
    <sheetView view="pageBreakPreview" zoomScale="70" zoomScaleNormal="100" zoomScaleSheetLayoutView="70" workbookViewId="0">
      <selection activeCell="B3" sqref="B3:D3"/>
    </sheetView>
  </sheetViews>
  <sheetFormatPr defaultRowHeight="18" x14ac:dyDescent="0.25"/>
  <cols>
    <col min="1" max="1" width="38.140625" customWidth="1"/>
    <col min="2" max="4" width="23.5703125" style="6" customWidth="1"/>
    <col min="5" max="6" width="15.85546875" style="6" customWidth="1"/>
    <col min="7" max="8" width="17.42578125" style="6" customWidth="1"/>
    <col min="9" max="9" width="18.42578125" style="6" customWidth="1"/>
    <col min="10" max="12" width="15.85546875" style="6" customWidth="1"/>
    <col min="13" max="14" width="9.140625" style="1"/>
  </cols>
  <sheetData>
    <row r="1" spans="1:14" s="2" customFormat="1" ht="28.5" customHeight="1" x14ac:dyDescent="0.2">
      <c r="A1" s="79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"/>
      <c r="N1" s="5"/>
    </row>
    <row r="2" spans="1:14" s="2" customFormat="1" ht="28.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</row>
    <row r="3" spans="1:14" s="4" customFormat="1" ht="49.5" customHeight="1" x14ac:dyDescent="0.2">
      <c r="A3" s="18" t="s">
        <v>1</v>
      </c>
      <c r="B3" s="113" t="str">
        <f>'Totals Calculation Matrix'!B3:D3</f>
        <v>District Service Name</v>
      </c>
      <c r="C3" s="115"/>
      <c r="D3" s="114"/>
      <c r="E3" s="22"/>
      <c r="F3" s="19"/>
      <c r="G3" s="39"/>
      <c r="H3" s="20"/>
      <c r="I3" s="21" t="s">
        <v>2</v>
      </c>
      <c r="J3" s="113" t="str">
        <f>'Totals Calculation Matrix'!H3</f>
        <v>House Officer / Registrar</v>
      </c>
      <c r="K3" s="114"/>
      <c r="L3" s="22"/>
      <c r="M3" s="3"/>
      <c r="N3" s="3"/>
    </row>
    <row r="4" spans="1:14" s="10" customFormat="1" ht="15.75" x14ac:dyDescent="0.2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</row>
    <row r="5" spans="1:14" s="2" customFormat="1" ht="90.75" customHeight="1" x14ac:dyDescent="0.2">
      <c r="A5" s="24" t="s">
        <v>75</v>
      </c>
      <c r="B5" s="119" t="str">
        <f>'Totals Calculation Matrix'!A27</f>
        <v>RMO 20</v>
      </c>
      <c r="C5" s="120"/>
      <c r="D5" s="120"/>
      <c r="E5" s="121"/>
      <c r="F5" s="25"/>
      <c r="G5" s="25"/>
      <c r="H5" s="25"/>
      <c r="I5" s="35" t="s">
        <v>4</v>
      </c>
      <c r="J5" s="113" t="str">
        <f>'Totals Calculation Matrix'!B5</f>
        <v>RMO Support to enter details from run description e.g.08:00 - 16:30 = 8 .5 hours/day</v>
      </c>
      <c r="K5" s="115"/>
      <c r="L5" s="114"/>
      <c r="M5" s="5"/>
      <c r="N5" s="5"/>
    </row>
    <row r="6" spans="1:14" s="12" customFormat="1" ht="15" customHeight="1" x14ac:dyDescent="0.2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1"/>
      <c r="N6" s="11"/>
    </row>
    <row r="7" spans="1:14" s="2" customFormat="1" ht="47.25" x14ac:dyDescent="0.2">
      <c r="A7" s="18" t="s">
        <v>76</v>
      </c>
      <c r="B7" s="21" t="s">
        <v>77</v>
      </c>
      <c r="C7" s="21" t="s">
        <v>78</v>
      </c>
      <c r="D7" s="21" t="s">
        <v>79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80</v>
      </c>
      <c r="M7" s="5"/>
      <c r="N7" s="5"/>
    </row>
    <row r="8" spans="1:14" s="4" customFormat="1" ht="27" customHeight="1" x14ac:dyDescent="0.2">
      <c r="A8" s="26" t="s">
        <v>81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N8" s="3"/>
    </row>
    <row r="9" spans="1:14" s="4" customFormat="1" ht="27" customHeight="1" x14ac:dyDescent="0.2">
      <c r="A9" s="28" t="s">
        <v>82</v>
      </c>
      <c r="B9" s="70" t="str">
        <f>'Totals Calculation Matrix'!H5</f>
        <v>Enter start date of run review e.g. 10/02/2020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3"/>
      <c r="N9" s="3"/>
    </row>
    <row r="10" spans="1:14" s="4" customFormat="1" ht="27" customHeight="1" x14ac:dyDescent="0.2">
      <c r="A10" s="28" t="s">
        <v>83</v>
      </c>
      <c r="B10" s="70" t="e">
        <f t="shared" ref="B10:B15" si="0">B9+1</f>
        <v>#VALUE!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"/>
      <c r="N10" s="3"/>
    </row>
    <row r="11" spans="1:14" s="4" customFormat="1" ht="27" customHeight="1" x14ac:dyDescent="0.2">
      <c r="A11" s="28" t="s">
        <v>84</v>
      </c>
      <c r="B11" s="70" t="e">
        <f t="shared" si="0"/>
        <v>#VALUE!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3"/>
      <c r="N11" s="3"/>
    </row>
    <row r="12" spans="1:14" s="4" customFormat="1" ht="27" customHeight="1" x14ac:dyDescent="0.2">
      <c r="A12" s="28" t="s">
        <v>85</v>
      </c>
      <c r="B12" s="70" t="e">
        <f t="shared" si="0"/>
        <v>#VALUE!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"/>
      <c r="N12" s="3"/>
    </row>
    <row r="13" spans="1:14" s="4" customFormat="1" ht="27" customHeight="1" x14ac:dyDescent="0.2">
      <c r="A13" s="28" t="s">
        <v>86</v>
      </c>
      <c r="B13" s="70" t="e">
        <f t="shared" si="0"/>
        <v>#VALUE!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"/>
      <c r="N13" s="3"/>
    </row>
    <row r="14" spans="1:14" s="4" customFormat="1" ht="27" customHeight="1" x14ac:dyDescent="0.2">
      <c r="A14" s="28" t="s">
        <v>87</v>
      </c>
      <c r="B14" s="70" t="e">
        <f t="shared" si="0"/>
        <v>#VALUE!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"/>
      <c r="N14" s="3"/>
    </row>
    <row r="15" spans="1:14" s="4" customFormat="1" ht="27" customHeight="1" x14ac:dyDescent="0.2">
      <c r="A15" s="28" t="s">
        <v>88</v>
      </c>
      <c r="B15" s="70" t="e">
        <f t="shared" si="0"/>
        <v>#VALUE!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"/>
      <c r="N15" s="3"/>
    </row>
    <row r="16" spans="1:14" s="16" customFormat="1" ht="27" customHeight="1" x14ac:dyDescent="0.2">
      <c r="A16" s="116" t="s">
        <v>89</v>
      </c>
      <c r="B16" s="117"/>
      <c r="C16" s="117"/>
      <c r="D16" s="118"/>
      <c r="E16" s="29">
        <f t="shared" ref="E16:L16" si="1">SUM(E9:E15)</f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15"/>
      <c r="N16" s="15"/>
    </row>
    <row r="17" spans="1:14" s="4" customFormat="1" ht="27" customHeight="1" x14ac:dyDescent="0.2">
      <c r="A17" s="26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"/>
      <c r="N17" s="3"/>
    </row>
    <row r="18" spans="1:14" s="4" customFormat="1" ht="27" customHeight="1" x14ac:dyDescent="0.2">
      <c r="A18" s="28" t="s">
        <v>82</v>
      </c>
      <c r="B18" s="70" t="e">
        <f>B15+1</f>
        <v>#VALUE!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3"/>
      <c r="N18" s="3"/>
    </row>
    <row r="19" spans="1:14" s="4" customFormat="1" ht="27" customHeight="1" x14ac:dyDescent="0.2">
      <c r="A19" s="28" t="s">
        <v>83</v>
      </c>
      <c r="B19" s="70" t="e">
        <f t="shared" ref="B19:B24" si="2">B18+1</f>
        <v>#VALUE!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"/>
      <c r="N19" s="3"/>
    </row>
    <row r="20" spans="1:14" s="4" customFormat="1" ht="27" customHeight="1" x14ac:dyDescent="0.2">
      <c r="A20" s="28" t="s">
        <v>84</v>
      </c>
      <c r="B20" s="70" t="e">
        <f t="shared" si="2"/>
        <v>#VALUE!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3"/>
      <c r="N20" s="3"/>
    </row>
    <row r="21" spans="1:14" s="4" customFormat="1" ht="27" customHeight="1" x14ac:dyDescent="0.2">
      <c r="A21" s="28" t="s">
        <v>85</v>
      </c>
      <c r="B21" s="70" t="e">
        <f t="shared" si="2"/>
        <v>#VALUE!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3"/>
      <c r="N21" s="3"/>
    </row>
    <row r="22" spans="1:14" s="4" customFormat="1" ht="27" customHeight="1" x14ac:dyDescent="0.2">
      <c r="A22" s="28" t="s">
        <v>86</v>
      </c>
      <c r="B22" s="70" t="e">
        <f t="shared" si="2"/>
        <v>#VALUE!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3"/>
      <c r="N22" s="3"/>
    </row>
    <row r="23" spans="1:14" s="4" customFormat="1" ht="27" customHeight="1" x14ac:dyDescent="0.2">
      <c r="A23" s="28" t="s">
        <v>87</v>
      </c>
      <c r="B23" s="70" t="e">
        <f t="shared" si="2"/>
        <v>#VALUE!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3"/>
      <c r="N23" s="3"/>
    </row>
    <row r="24" spans="1:14" s="4" customFormat="1" ht="27" customHeight="1" x14ac:dyDescent="0.2">
      <c r="A24" s="28" t="s">
        <v>88</v>
      </c>
      <c r="B24" s="70" t="e">
        <f t="shared" si="2"/>
        <v>#VALUE!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3"/>
      <c r="N24" s="3"/>
    </row>
    <row r="25" spans="1:14" s="16" customFormat="1" ht="27" customHeight="1" x14ac:dyDescent="0.2">
      <c r="A25" s="116" t="s">
        <v>91</v>
      </c>
      <c r="B25" s="117"/>
      <c r="C25" s="117"/>
      <c r="D25" s="118"/>
      <c r="E25" s="29">
        <f t="shared" ref="E25:L25" si="3">SUM(E18:E24)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15"/>
      <c r="N25" s="15"/>
    </row>
    <row r="26" spans="1:14" s="4" customFormat="1" ht="27" customHeight="1" x14ac:dyDescent="0.2">
      <c r="A26" s="26" t="s">
        <v>92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3"/>
      <c r="N26" s="3"/>
    </row>
    <row r="27" spans="1:14" s="4" customFormat="1" ht="27" customHeight="1" x14ac:dyDescent="0.2">
      <c r="A27" s="28" t="s">
        <v>82</v>
      </c>
      <c r="B27" s="70" t="e">
        <f>B24+1</f>
        <v>#VALUE!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3"/>
      <c r="N27" s="3"/>
    </row>
    <row r="28" spans="1:14" s="4" customFormat="1" ht="27" customHeight="1" x14ac:dyDescent="0.2">
      <c r="A28" s="28" t="s">
        <v>83</v>
      </c>
      <c r="B28" s="70" t="e">
        <f t="shared" ref="B28:B33" si="4">B27+1</f>
        <v>#VALUE!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3"/>
      <c r="N28" s="3"/>
    </row>
    <row r="29" spans="1:14" s="4" customFormat="1" ht="27" customHeight="1" x14ac:dyDescent="0.2">
      <c r="A29" s="28" t="s">
        <v>84</v>
      </c>
      <c r="B29" s="70" t="e">
        <f t="shared" si="4"/>
        <v>#VALUE!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3"/>
      <c r="N29" s="3"/>
    </row>
    <row r="30" spans="1:14" s="4" customFormat="1" ht="27" customHeight="1" x14ac:dyDescent="0.2">
      <c r="A30" s="28" t="s">
        <v>85</v>
      </c>
      <c r="B30" s="70" t="e">
        <f t="shared" si="4"/>
        <v>#VALUE!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3"/>
      <c r="N30" s="3"/>
    </row>
    <row r="31" spans="1:14" s="4" customFormat="1" ht="27" customHeight="1" x14ac:dyDescent="0.2">
      <c r="A31" s="28" t="s">
        <v>86</v>
      </c>
      <c r="B31" s="70" t="e">
        <f t="shared" si="4"/>
        <v>#VALUE!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"/>
      <c r="N31" s="3"/>
    </row>
    <row r="32" spans="1:14" s="4" customFormat="1" ht="27" customHeight="1" x14ac:dyDescent="0.2">
      <c r="A32" s="28" t="s">
        <v>87</v>
      </c>
      <c r="B32" s="70" t="e">
        <f t="shared" si="4"/>
        <v>#VALUE!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3"/>
      <c r="N32" s="3"/>
    </row>
    <row r="33" spans="1:14" s="4" customFormat="1" ht="27" customHeight="1" x14ac:dyDescent="0.2">
      <c r="A33" s="28" t="s">
        <v>88</v>
      </c>
      <c r="B33" s="70" t="e">
        <f t="shared" si="4"/>
        <v>#VALUE!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"/>
      <c r="N33" s="3"/>
    </row>
    <row r="34" spans="1:14" s="16" customFormat="1" ht="27" customHeight="1" x14ac:dyDescent="0.2">
      <c r="A34" s="116" t="s">
        <v>93</v>
      </c>
      <c r="B34" s="117"/>
      <c r="C34" s="117"/>
      <c r="D34" s="118"/>
      <c r="E34" s="29">
        <f t="shared" ref="E34:L34" si="5">SUM(E27:E33)</f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15"/>
      <c r="N34" s="15"/>
    </row>
    <row r="35" spans="1:14" s="4" customFormat="1" ht="27" customHeight="1" x14ac:dyDescent="0.2">
      <c r="A35" s="26" t="s">
        <v>94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"/>
      <c r="N35" s="3"/>
    </row>
    <row r="36" spans="1:14" s="4" customFormat="1" ht="27" customHeight="1" x14ac:dyDescent="0.2">
      <c r="A36" s="28" t="s">
        <v>82</v>
      </c>
      <c r="B36" s="70" t="e">
        <f>B33+1</f>
        <v>#VALUE!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3"/>
      <c r="N36" s="3"/>
    </row>
    <row r="37" spans="1:14" s="4" customFormat="1" ht="27" customHeight="1" x14ac:dyDescent="0.2">
      <c r="A37" s="28" t="s">
        <v>83</v>
      </c>
      <c r="B37" s="70" t="e">
        <f t="shared" ref="B37:B42" si="6">B36+1</f>
        <v>#VALUE!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3"/>
      <c r="N37" s="3"/>
    </row>
    <row r="38" spans="1:14" s="4" customFormat="1" ht="27" customHeight="1" x14ac:dyDescent="0.2">
      <c r="A38" s="28" t="s">
        <v>84</v>
      </c>
      <c r="B38" s="70" t="e">
        <f t="shared" si="6"/>
        <v>#VALUE!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3"/>
      <c r="N38" s="3"/>
    </row>
    <row r="39" spans="1:14" s="4" customFormat="1" ht="27" customHeight="1" x14ac:dyDescent="0.2">
      <c r="A39" s="28" t="s">
        <v>85</v>
      </c>
      <c r="B39" s="70" t="e">
        <f t="shared" si="6"/>
        <v>#VALUE!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3"/>
      <c r="N39" s="3"/>
    </row>
    <row r="40" spans="1:14" s="4" customFormat="1" ht="27" customHeight="1" x14ac:dyDescent="0.2">
      <c r="A40" s="28" t="s">
        <v>86</v>
      </c>
      <c r="B40" s="70" t="e">
        <f t="shared" si="6"/>
        <v>#VALUE!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3"/>
      <c r="N40" s="3"/>
    </row>
    <row r="41" spans="1:14" s="4" customFormat="1" ht="27" customHeight="1" x14ac:dyDescent="0.2">
      <c r="A41" s="28" t="s">
        <v>87</v>
      </c>
      <c r="B41" s="70" t="e">
        <f t="shared" si="6"/>
        <v>#VALUE!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"/>
      <c r="N41" s="3"/>
    </row>
    <row r="42" spans="1:14" s="4" customFormat="1" ht="27" customHeight="1" x14ac:dyDescent="0.2">
      <c r="A42" s="28" t="s">
        <v>88</v>
      </c>
      <c r="B42" s="70" t="e">
        <f t="shared" si="6"/>
        <v>#VALUE!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3"/>
      <c r="N42" s="3"/>
    </row>
    <row r="43" spans="1:14" s="16" customFormat="1" ht="27" customHeight="1" x14ac:dyDescent="0.2">
      <c r="A43" s="116" t="s">
        <v>95</v>
      </c>
      <c r="B43" s="117"/>
      <c r="C43" s="117"/>
      <c r="D43" s="118"/>
      <c r="E43" s="29">
        <f t="shared" ref="E43:L43" si="7">SUM(E36:E42)</f>
        <v>0</v>
      </c>
      <c r="F43" s="29">
        <f t="shared" si="7"/>
        <v>0</v>
      </c>
      <c r="G43" s="29">
        <f t="shared" si="7"/>
        <v>0</v>
      </c>
      <c r="H43" s="29">
        <f t="shared" si="7"/>
        <v>0</v>
      </c>
      <c r="I43" s="29">
        <f t="shared" si="7"/>
        <v>0</v>
      </c>
      <c r="J43" s="29">
        <f t="shared" si="7"/>
        <v>0</v>
      </c>
      <c r="K43" s="29">
        <f t="shared" si="7"/>
        <v>0</v>
      </c>
      <c r="L43" s="29">
        <f t="shared" si="7"/>
        <v>0</v>
      </c>
      <c r="M43" s="15"/>
      <c r="N43" s="15"/>
    </row>
    <row r="44" spans="1:14" s="4" customFormat="1" ht="27" customHeight="1" x14ac:dyDescent="0.2">
      <c r="A44" s="26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3"/>
      <c r="N44" s="3"/>
    </row>
    <row r="45" spans="1:14" s="4" customFormat="1" ht="27" customHeight="1" x14ac:dyDescent="0.2">
      <c r="A45" s="28" t="s">
        <v>82</v>
      </c>
      <c r="B45" s="70" t="e">
        <f>B42+1</f>
        <v>#VALUE!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3"/>
      <c r="N45" s="3"/>
    </row>
    <row r="46" spans="1:14" s="4" customFormat="1" ht="27" customHeight="1" x14ac:dyDescent="0.2">
      <c r="A46" s="28" t="s">
        <v>83</v>
      </c>
      <c r="B46" s="70" t="e">
        <f t="shared" ref="B46:B51" si="8">B45+1</f>
        <v>#VALUE!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3"/>
      <c r="N46" s="3"/>
    </row>
    <row r="47" spans="1:14" s="4" customFormat="1" ht="27" customHeight="1" x14ac:dyDescent="0.2">
      <c r="A47" s="28" t="s">
        <v>84</v>
      </c>
      <c r="B47" s="70" t="e">
        <f t="shared" si="8"/>
        <v>#VALUE!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3"/>
      <c r="N47" s="3"/>
    </row>
    <row r="48" spans="1:14" s="4" customFormat="1" ht="27" customHeight="1" x14ac:dyDescent="0.2">
      <c r="A48" s="28" t="s">
        <v>85</v>
      </c>
      <c r="B48" s="70" t="e">
        <f t="shared" si="8"/>
        <v>#VALUE!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3"/>
      <c r="N48" s="3"/>
    </row>
    <row r="49" spans="1:14" s="4" customFormat="1" ht="27" customHeight="1" x14ac:dyDescent="0.2">
      <c r="A49" s="28" t="s">
        <v>86</v>
      </c>
      <c r="B49" s="70" t="e">
        <f t="shared" si="8"/>
        <v>#VALUE!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3"/>
      <c r="N49" s="3"/>
    </row>
    <row r="50" spans="1:14" s="4" customFormat="1" ht="27" customHeight="1" x14ac:dyDescent="0.2">
      <c r="A50" s="28" t="s">
        <v>87</v>
      </c>
      <c r="B50" s="70" t="e">
        <f t="shared" si="8"/>
        <v>#VALUE!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3"/>
      <c r="N50" s="3"/>
    </row>
    <row r="51" spans="1:14" s="4" customFormat="1" ht="27" customHeight="1" x14ac:dyDescent="0.2">
      <c r="A51" s="28" t="s">
        <v>88</v>
      </c>
      <c r="B51" s="70" t="e">
        <f t="shared" si="8"/>
        <v>#VALUE!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3"/>
      <c r="N51" s="3"/>
    </row>
    <row r="52" spans="1:14" s="16" customFormat="1" ht="27" customHeight="1" x14ac:dyDescent="0.2">
      <c r="A52" s="116" t="s">
        <v>97</v>
      </c>
      <c r="B52" s="117"/>
      <c r="C52" s="117"/>
      <c r="D52" s="118"/>
      <c r="E52" s="29">
        <f t="shared" ref="E52:L52" si="9">SUM(E45:E51)</f>
        <v>0</v>
      </c>
      <c r="F52" s="29">
        <f t="shared" si="9"/>
        <v>0</v>
      </c>
      <c r="G52" s="29">
        <f t="shared" si="9"/>
        <v>0</v>
      </c>
      <c r="H52" s="29">
        <f t="shared" si="9"/>
        <v>0</v>
      </c>
      <c r="I52" s="29">
        <f t="shared" si="9"/>
        <v>0</v>
      </c>
      <c r="J52" s="29">
        <f t="shared" si="9"/>
        <v>0</v>
      </c>
      <c r="K52" s="29">
        <f t="shared" si="9"/>
        <v>0</v>
      </c>
      <c r="L52" s="29">
        <f t="shared" si="9"/>
        <v>0</v>
      </c>
      <c r="M52" s="15"/>
      <c r="N52" s="15"/>
    </row>
    <row r="53" spans="1:14" s="4" customFormat="1" ht="27" customHeight="1" x14ac:dyDescent="0.2">
      <c r="A53" s="26" t="s">
        <v>98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3"/>
      <c r="N53" s="3"/>
    </row>
    <row r="54" spans="1:14" s="4" customFormat="1" ht="27" customHeight="1" x14ac:dyDescent="0.2">
      <c r="A54" s="28" t="s">
        <v>82</v>
      </c>
      <c r="B54" s="70" t="e">
        <f>B51+1</f>
        <v>#VALUE!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3"/>
      <c r="N54" s="3"/>
    </row>
    <row r="55" spans="1:14" s="4" customFormat="1" ht="27" customHeight="1" x14ac:dyDescent="0.2">
      <c r="A55" s="28" t="s">
        <v>83</v>
      </c>
      <c r="B55" s="70" t="e">
        <f t="shared" ref="B55:B60" si="10">B54+1</f>
        <v>#VALUE!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3"/>
      <c r="N55" s="3"/>
    </row>
    <row r="56" spans="1:14" s="4" customFormat="1" ht="27" customHeight="1" x14ac:dyDescent="0.2">
      <c r="A56" s="28" t="s">
        <v>84</v>
      </c>
      <c r="B56" s="70" t="e">
        <f t="shared" si="10"/>
        <v>#VALUE!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3"/>
      <c r="N56" s="3"/>
    </row>
    <row r="57" spans="1:14" s="4" customFormat="1" ht="27" customHeight="1" x14ac:dyDescent="0.2">
      <c r="A57" s="28" t="s">
        <v>85</v>
      </c>
      <c r="B57" s="70" t="e">
        <f t="shared" si="10"/>
        <v>#VALUE!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3"/>
      <c r="N57" s="3"/>
    </row>
    <row r="58" spans="1:14" s="4" customFormat="1" ht="27" customHeight="1" x14ac:dyDescent="0.2">
      <c r="A58" s="28" t="s">
        <v>86</v>
      </c>
      <c r="B58" s="70" t="e">
        <f t="shared" si="10"/>
        <v>#VALUE!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3"/>
      <c r="N58" s="3"/>
    </row>
    <row r="59" spans="1:14" s="4" customFormat="1" ht="27" customHeight="1" x14ac:dyDescent="0.2">
      <c r="A59" s="28" t="s">
        <v>87</v>
      </c>
      <c r="B59" s="70" t="e">
        <f t="shared" si="10"/>
        <v>#VALUE!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"/>
      <c r="N59" s="3"/>
    </row>
    <row r="60" spans="1:14" s="4" customFormat="1" ht="27" customHeight="1" x14ac:dyDescent="0.2">
      <c r="A60" s="28" t="s">
        <v>88</v>
      </c>
      <c r="B60" s="70" t="e">
        <f t="shared" si="10"/>
        <v>#VALUE!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3"/>
      <c r="N60" s="3"/>
    </row>
    <row r="61" spans="1:14" s="16" customFormat="1" ht="27" customHeight="1" x14ac:dyDescent="0.2">
      <c r="A61" s="116" t="s">
        <v>99</v>
      </c>
      <c r="B61" s="117"/>
      <c r="C61" s="117"/>
      <c r="D61" s="118"/>
      <c r="E61" s="29">
        <f t="shared" ref="E61:L61" si="11">SUM(E54:E60)</f>
        <v>0</v>
      </c>
      <c r="F61" s="29">
        <f t="shared" si="11"/>
        <v>0</v>
      </c>
      <c r="G61" s="29">
        <f t="shared" si="11"/>
        <v>0</v>
      </c>
      <c r="H61" s="29">
        <f t="shared" si="11"/>
        <v>0</v>
      </c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15"/>
      <c r="N61" s="15"/>
    </row>
    <row r="62" spans="1:14" s="13" customFormat="1" ht="27" customHeight="1" x14ac:dyDescent="0.2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17"/>
      <c r="N62" s="17"/>
    </row>
    <row r="63" spans="1:14" s="13" customFormat="1" ht="27" customHeight="1" x14ac:dyDescent="0.2">
      <c r="A63" s="23" t="s">
        <v>100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17"/>
      <c r="N63" s="17"/>
    </row>
    <row r="64" spans="1:14" s="13" customFormat="1" ht="27" customHeight="1" thickBot="1" x14ac:dyDescent="0.3">
      <c r="A64" s="30"/>
      <c r="B64" s="31"/>
      <c r="C64" s="31"/>
      <c r="D64" s="40" t="s">
        <v>48</v>
      </c>
      <c r="E64" s="31"/>
      <c r="F64" s="31"/>
      <c r="G64" s="31"/>
      <c r="H64" s="31"/>
      <c r="I64" s="31"/>
      <c r="J64" s="31"/>
      <c r="K64" s="31"/>
      <c r="L64" s="31"/>
      <c r="M64" s="17"/>
      <c r="N64" s="17"/>
    </row>
    <row r="65" spans="1:14" s="10" customFormat="1" ht="42" customHeight="1" thickBot="1" x14ac:dyDescent="0.25">
      <c r="A65" s="32" t="s">
        <v>9</v>
      </c>
      <c r="B65" s="37">
        <f>SUM(E16+E25+E34+E43+E52+E61)</f>
        <v>0</v>
      </c>
      <c r="C65" s="22"/>
      <c r="D65" s="41" t="s">
        <v>49</v>
      </c>
      <c r="E65" s="22"/>
      <c r="F65" s="22"/>
      <c r="G65" s="22"/>
      <c r="H65" s="22"/>
      <c r="I65" s="22"/>
      <c r="J65" s="22"/>
      <c r="K65" s="22"/>
      <c r="L65" s="22"/>
      <c r="M65" s="9"/>
      <c r="N65" s="9"/>
    </row>
    <row r="66" spans="1:14" s="10" customFormat="1" ht="42" customHeight="1" thickBot="1" x14ac:dyDescent="0.25">
      <c r="A66" s="32" t="s">
        <v>51</v>
      </c>
      <c r="B66" s="37">
        <f>SUM(F16+F25+F34+F43+F52+F61)</f>
        <v>0</v>
      </c>
      <c r="C66" s="22"/>
      <c r="D66" s="41" t="s">
        <v>52</v>
      </c>
      <c r="E66" s="22"/>
      <c r="F66" s="22"/>
      <c r="G66" s="22"/>
      <c r="H66" s="22"/>
      <c r="I66" s="22"/>
      <c r="J66" s="22"/>
      <c r="K66" s="22"/>
      <c r="L66" s="22"/>
      <c r="M66" s="9"/>
      <c r="N66" s="9"/>
    </row>
    <row r="67" spans="1:14" s="10" customFormat="1" ht="42" customHeight="1" thickBot="1" x14ac:dyDescent="0.25">
      <c r="A67" s="34" t="s">
        <v>11</v>
      </c>
      <c r="B67" s="37">
        <f>SUM(G16+G25+G34+G43+G52+G61)</f>
        <v>0</v>
      </c>
      <c r="C67" s="22"/>
      <c r="D67" s="42"/>
      <c r="E67" s="22"/>
      <c r="F67" s="22"/>
      <c r="G67" s="22"/>
      <c r="H67" s="22"/>
      <c r="I67" s="22"/>
      <c r="J67" s="22"/>
      <c r="K67" s="22"/>
      <c r="L67" s="22"/>
      <c r="M67" s="9"/>
      <c r="N67" s="9"/>
    </row>
    <row r="68" spans="1:14" s="10" customFormat="1" ht="42" customHeight="1" thickBot="1" x14ac:dyDescent="0.25">
      <c r="A68" s="34" t="s">
        <v>12</v>
      </c>
      <c r="B68" s="37">
        <f>SUM(H16+H25+H34+H43+H52+H61)</f>
        <v>0</v>
      </c>
      <c r="C68" s="22"/>
      <c r="D68" s="41" t="s">
        <v>53</v>
      </c>
      <c r="E68" s="22"/>
      <c r="F68" s="22"/>
      <c r="G68" s="22"/>
      <c r="H68" s="22"/>
      <c r="I68" s="22"/>
      <c r="J68" s="22"/>
      <c r="K68" s="22"/>
      <c r="L68" s="22"/>
      <c r="M68" s="9"/>
      <c r="N68" s="9"/>
    </row>
    <row r="69" spans="1:14" s="10" customFormat="1" ht="42" customHeight="1" thickBot="1" x14ac:dyDescent="0.25">
      <c r="A69" s="34" t="s">
        <v>13</v>
      </c>
      <c r="B69" s="37">
        <f>SUM(I16+I25+I34+I43+I52+I61)</f>
        <v>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9"/>
      <c r="N69" s="9"/>
    </row>
    <row r="70" spans="1:14" s="10" customFormat="1" ht="42" customHeight="1" thickBot="1" x14ac:dyDescent="0.25">
      <c r="A70" s="34" t="s">
        <v>14</v>
      </c>
      <c r="B70" s="37">
        <f>SUM(J16+J25+J34+J43+J52+J61)</f>
        <v>0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9"/>
      <c r="N70" s="9"/>
    </row>
    <row r="71" spans="1:14" s="10" customFormat="1" ht="42" customHeight="1" thickBot="1" x14ac:dyDescent="0.25">
      <c r="A71" s="34" t="s">
        <v>54</v>
      </c>
      <c r="B71" s="37">
        <f>SUM(K16+K25+K34+K43+K52+K61)</f>
        <v>0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9"/>
      <c r="N71" s="9"/>
    </row>
    <row r="72" spans="1:14" s="10" customFormat="1" ht="15" customHeight="1" thickBot="1" x14ac:dyDescent="0.25">
      <c r="A72" s="34"/>
      <c r="B72" s="3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9"/>
      <c r="N72" s="9"/>
    </row>
    <row r="73" spans="1:14" s="9" customFormat="1" ht="40.5" customHeight="1" thickBot="1" x14ac:dyDescent="0.25">
      <c r="A73" s="36" t="s">
        <v>102</v>
      </c>
      <c r="B73" s="38">
        <f>SUM(B65:B67)</f>
        <v>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4" s="9" customFormat="1" ht="45" customHeight="1" thickBot="1" x14ac:dyDescent="0.25">
      <c r="A74" s="36" t="s">
        <v>103</v>
      </c>
      <c r="B74" s="38">
        <f>SUM(B65:B67)+B71</f>
        <v>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4" ht="27" customHeight="1" x14ac:dyDescent="0.25"/>
  </sheetData>
  <sheetProtection password="C3FC" sheet="1" objects="1" scenarios="1"/>
  <mergeCells count="10">
    <mergeCell ref="B3:D3"/>
    <mergeCell ref="J3:K3"/>
    <mergeCell ref="A43:D43"/>
    <mergeCell ref="A52:D52"/>
    <mergeCell ref="A61:D61"/>
    <mergeCell ref="J5:L5"/>
    <mergeCell ref="A16:D16"/>
    <mergeCell ref="A25:D25"/>
    <mergeCell ref="A34:D34"/>
    <mergeCell ref="B5:E5"/>
  </mergeCells>
  <phoneticPr fontId="9" type="noConversion"/>
  <printOptions horizontalCentered="1"/>
  <pageMargins left="0" right="0" top="0.59055118110236227" bottom="0.19685039370078741" header="0.51181102362204722" footer="0.51181102362204722"/>
  <pageSetup paperSize="8" scale="52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N75"/>
  <sheetViews>
    <sheetView view="pageBreakPreview" zoomScale="70" zoomScaleNormal="100" zoomScaleSheetLayoutView="70" workbookViewId="0">
      <selection activeCell="B3" sqref="B3:D3"/>
    </sheetView>
  </sheetViews>
  <sheetFormatPr defaultRowHeight="18" x14ac:dyDescent="0.25"/>
  <cols>
    <col min="1" max="1" width="38.140625" customWidth="1"/>
    <col min="2" max="4" width="23.5703125" style="6" customWidth="1"/>
    <col min="5" max="6" width="15.85546875" style="6" customWidth="1"/>
    <col min="7" max="8" width="17.42578125" style="6" customWidth="1"/>
    <col min="9" max="9" width="18.42578125" style="6" customWidth="1"/>
    <col min="10" max="12" width="15.85546875" style="6" customWidth="1"/>
    <col min="13" max="14" width="9.140625" style="1"/>
  </cols>
  <sheetData>
    <row r="1" spans="1:14" s="2" customFormat="1" ht="28.5" customHeight="1" x14ac:dyDescent="0.2">
      <c r="A1" s="14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"/>
      <c r="N1" s="5"/>
    </row>
    <row r="2" spans="1:14" s="2" customFormat="1" ht="28.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</row>
    <row r="3" spans="1:14" s="4" customFormat="1" ht="49.5" customHeight="1" x14ac:dyDescent="0.2">
      <c r="A3" s="18" t="s">
        <v>1</v>
      </c>
      <c r="B3" s="113" t="str">
        <f>'Totals Calculation Matrix'!B3:D3</f>
        <v>District Service Name</v>
      </c>
      <c r="C3" s="115"/>
      <c r="D3" s="114"/>
      <c r="E3" s="22"/>
      <c r="F3" s="19"/>
      <c r="G3" s="39"/>
      <c r="H3" s="20"/>
      <c r="I3" s="21" t="s">
        <v>2</v>
      </c>
      <c r="J3" s="113" t="str">
        <f>'Totals Calculation Matrix'!H3</f>
        <v>House Officer / Registrar</v>
      </c>
      <c r="K3" s="114"/>
      <c r="L3" s="22"/>
      <c r="M3" s="3"/>
      <c r="N3" s="3"/>
    </row>
    <row r="4" spans="1:14" s="10" customFormat="1" ht="15.75" x14ac:dyDescent="0.2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</row>
    <row r="5" spans="1:14" s="2" customFormat="1" ht="90.75" customHeight="1" x14ac:dyDescent="0.2">
      <c r="A5" s="24" t="s">
        <v>75</v>
      </c>
      <c r="B5" s="119" t="str">
        <f>'Totals Calculation Matrix'!A28</f>
        <v>RMO 21</v>
      </c>
      <c r="C5" s="120"/>
      <c r="D5" s="120"/>
      <c r="E5" s="121"/>
      <c r="F5" s="25"/>
      <c r="G5" s="25"/>
      <c r="H5" s="25"/>
      <c r="I5" s="35" t="s">
        <v>4</v>
      </c>
      <c r="J5" s="113" t="str">
        <f>'Totals Calculation Matrix'!B5</f>
        <v>RMO Support to enter details from run description e.g.08:00 - 16:30 = 8 .5 hours/day</v>
      </c>
      <c r="K5" s="115"/>
      <c r="L5" s="114"/>
      <c r="M5" s="5"/>
      <c r="N5" s="5"/>
    </row>
    <row r="6" spans="1:14" s="12" customFormat="1" ht="15" customHeight="1" x14ac:dyDescent="0.2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1"/>
      <c r="N6" s="11"/>
    </row>
    <row r="7" spans="1:14" s="2" customFormat="1" ht="47.25" x14ac:dyDescent="0.2">
      <c r="A7" s="18" t="s">
        <v>76</v>
      </c>
      <c r="B7" s="21" t="s">
        <v>77</v>
      </c>
      <c r="C7" s="21" t="s">
        <v>78</v>
      </c>
      <c r="D7" s="21" t="s">
        <v>79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80</v>
      </c>
      <c r="M7" s="5"/>
      <c r="N7" s="5"/>
    </row>
    <row r="8" spans="1:14" s="4" customFormat="1" ht="27" customHeight="1" x14ac:dyDescent="0.2">
      <c r="A8" s="26" t="s">
        <v>81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N8" s="3"/>
    </row>
    <row r="9" spans="1:14" s="4" customFormat="1" ht="27" customHeight="1" x14ac:dyDescent="0.2">
      <c r="A9" s="28" t="s">
        <v>82</v>
      </c>
      <c r="B9" s="70" t="str">
        <f>'Totals Calculation Matrix'!H5</f>
        <v>Enter start date of run review e.g. 10/02/2020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3"/>
      <c r="N9" s="3"/>
    </row>
    <row r="10" spans="1:14" s="4" customFormat="1" ht="27" customHeight="1" x14ac:dyDescent="0.2">
      <c r="A10" s="28" t="s">
        <v>83</v>
      </c>
      <c r="B10" s="70" t="e">
        <f t="shared" ref="B10:B15" si="0">B9+1</f>
        <v>#VALUE!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"/>
      <c r="N10" s="3"/>
    </row>
    <row r="11" spans="1:14" s="4" customFormat="1" ht="27" customHeight="1" x14ac:dyDescent="0.2">
      <c r="A11" s="28" t="s">
        <v>84</v>
      </c>
      <c r="B11" s="70" t="e">
        <f t="shared" si="0"/>
        <v>#VALUE!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3"/>
      <c r="N11" s="3"/>
    </row>
    <row r="12" spans="1:14" s="4" customFormat="1" ht="27" customHeight="1" x14ac:dyDescent="0.2">
      <c r="A12" s="28" t="s">
        <v>85</v>
      </c>
      <c r="B12" s="70" t="e">
        <f t="shared" si="0"/>
        <v>#VALUE!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"/>
      <c r="N12" s="3"/>
    </row>
    <row r="13" spans="1:14" s="4" customFormat="1" ht="27" customHeight="1" x14ac:dyDescent="0.2">
      <c r="A13" s="28" t="s">
        <v>86</v>
      </c>
      <c r="B13" s="70" t="e">
        <f t="shared" si="0"/>
        <v>#VALUE!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"/>
      <c r="N13" s="3"/>
    </row>
    <row r="14" spans="1:14" s="4" customFormat="1" ht="27" customHeight="1" x14ac:dyDescent="0.2">
      <c r="A14" s="28" t="s">
        <v>87</v>
      </c>
      <c r="B14" s="70" t="e">
        <f t="shared" si="0"/>
        <v>#VALUE!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"/>
      <c r="N14" s="3"/>
    </row>
    <row r="15" spans="1:14" s="4" customFormat="1" ht="27" customHeight="1" x14ac:dyDescent="0.2">
      <c r="A15" s="28" t="s">
        <v>88</v>
      </c>
      <c r="B15" s="70" t="e">
        <f t="shared" si="0"/>
        <v>#VALUE!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"/>
      <c r="N15" s="3"/>
    </row>
    <row r="16" spans="1:14" s="16" customFormat="1" ht="27" customHeight="1" x14ac:dyDescent="0.2">
      <c r="A16" s="116" t="s">
        <v>89</v>
      </c>
      <c r="B16" s="117"/>
      <c r="C16" s="117"/>
      <c r="D16" s="118"/>
      <c r="E16" s="29">
        <f t="shared" ref="E16:L16" si="1">SUM(E9:E15)</f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15"/>
      <c r="N16" s="15"/>
    </row>
    <row r="17" spans="1:14" s="4" customFormat="1" ht="27" customHeight="1" x14ac:dyDescent="0.2">
      <c r="A17" s="26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"/>
      <c r="N17" s="3"/>
    </row>
    <row r="18" spans="1:14" s="4" customFormat="1" ht="27" customHeight="1" x14ac:dyDescent="0.2">
      <c r="A18" s="28" t="s">
        <v>82</v>
      </c>
      <c r="B18" s="70" t="e">
        <f>B15+1</f>
        <v>#VALUE!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3"/>
      <c r="N18" s="3"/>
    </row>
    <row r="19" spans="1:14" s="4" customFormat="1" ht="27" customHeight="1" x14ac:dyDescent="0.2">
      <c r="A19" s="28" t="s">
        <v>83</v>
      </c>
      <c r="B19" s="70" t="e">
        <f t="shared" ref="B19:B24" si="2">B18+1</f>
        <v>#VALUE!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"/>
      <c r="N19" s="3"/>
    </row>
    <row r="20" spans="1:14" s="4" customFormat="1" ht="27" customHeight="1" x14ac:dyDescent="0.2">
      <c r="A20" s="28" t="s">
        <v>84</v>
      </c>
      <c r="B20" s="70" t="e">
        <f t="shared" si="2"/>
        <v>#VALUE!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3"/>
      <c r="N20" s="3"/>
    </row>
    <row r="21" spans="1:14" s="4" customFormat="1" ht="27" customHeight="1" x14ac:dyDescent="0.2">
      <c r="A21" s="28" t="s">
        <v>85</v>
      </c>
      <c r="B21" s="70" t="e">
        <f t="shared" si="2"/>
        <v>#VALUE!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3"/>
      <c r="N21" s="3"/>
    </row>
    <row r="22" spans="1:14" s="4" customFormat="1" ht="27" customHeight="1" x14ac:dyDescent="0.2">
      <c r="A22" s="28" t="s">
        <v>86</v>
      </c>
      <c r="B22" s="70" t="e">
        <f t="shared" si="2"/>
        <v>#VALUE!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3"/>
      <c r="N22" s="3"/>
    </row>
    <row r="23" spans="1:14" s="4" customFormat="1" ht="27" customHeight="1" x14ac:dyDescent="0.2">
      <c r="A23" s="28" t="s">
        <v>87</v>
      </c>
      <c r="B23" s="70" t="e">
        <f t="shared" si="2"/>
        <v>#VALUE!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3"/>
      <c r="N23" s="3"/>
    </row>
    <row r="24" spans="1:14" s="4" customFormat="1" ht="27" customHeight="1" x14ac:dyDescent="0.2">
      <c r="A24" s="28" t="s">
        <v>88</v>
      </c>
      <c r="B24" s="70" t="e">
        <f t="shared" si="2"/>
        <v>#VALUE!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3"/>
      <c r="N24" s="3"/>
    </row>
    <row r="25" spans="1:14" s="16" customFormat="1" ht="27" customHeight="1" x14ac:dyDescent="0.2">
      <c r="A25" s="116" t="s">
        <v>91</v>
      </c>
      <c r="B25" s="117"/>
      <c r="C25" s="117"/>
      <c r="D25" s="118"/>
      <c r="E25" s="29">
        <f t="shared" ref="E25:L25" si="3">SUM(E18:E24)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15"/>
      <c r="N25" s="15"/>
    </row>
    <row r="26" spans="1:14" s="4" customFormat="1" ht="27" customHeight="1" x14ac:dyDescent="0.2">
      <c r="A26" s="26" t="s">
        <v>92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3"/>
      <c r="N26" s="3"/>
    </row>
    <row r="27" spans="1:14" s="4" customFormat="1" ht="27" customHeight="1" x14ac:dyDescent="0.2">
      <c r="A27" s="28" t="s">
        <v>82</v>
      </c>
      <c r="B27" s="70" t="e">
        <f>B24+1</f>
        <v>#VALUE!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3"/>
      <c r="N27" s="3"/>
    </row>
    <row r="28" spans="1:14" s="4" customFormat="1" ht="27" customHeight="1" x14ac:dyDescent="0.2">
      <c r="A28" s="28" t="s">
        <v>83</v>
      </c>
      <c r="B28" s="70" t="e">
        <f t="shared" ref="B28:B33" si="4">B27+1</f>
        <v>#VALUE!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3"/>
      <c r="N28" s="3"/>
    </row>
    <row r="29" spans="1:14" s="4" customFormat="1" ht="27" customHeight="1" x14ac:dyDescent="0.2">
      <c r="A29" s="28" t="s">
        <v>84</v>
      </c>
      <c r="B29" s="70" t="e">
        <f t="shared" si="4"/>
        <v>#VALUE!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3"/>
      <c r="N29" s="3"/>
    </row>
    <row r="30" spans="1:14" s="4" customFormat="1" ht="27" customHeight="1" x14ac:dyDescent="0.2">
      <c r="A30" s="28" t="s">
        <v>85</v>
      </c>
      <c r="B30" s="70" t="e">
        <f t="shared" si="4"/>
        <v>#VALUE!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3"/>
      <c r="N30" s="3"/>
    </row>
    <row r="31" spans="1:14" s="4" customFormat="1" ht="27" customHeight="1" x14ac:dyDescent="0.2">
      <c r="A31" s="28" t="s">
        <v>86</v>
      </c>
      <c r="B31" s="70" t="e">
        <f t="shared" si="4"/>
        <v>#VALUE!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"/>
      <c r="N31" s="3"/>
    </row>
    <row r="32" spans="1:14" s="4" customFormat="1" ht="27" customHeight="1" x14ac:dyDescent="0.2">
      <c r="A32" s="28" t="s">
        <v>87</v>
      </c>
      <c r="B32" s="70" t="e">
        <f t="shared" si="4"/>
        <v>#VALUE!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3"/>
      <c r="N32" s="3"/>
    </row>
    <row r="33" spans="1:14" s="4" customFormat="1" ht="27" customHeight="1" x14ac:dyDescent="0.2">
      <c r="A33" s="28" t="s">
        <v>88</v>
      </c>
      <c r="B33" s="70" t="e">
        <f t="shared" si="4"/>
        <v>#VALUE!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"/>
      <c r="N33" s="3"/>
    </row>
    <row r="34" spans="1:14" s="16" customFormat="1" ht="27" customHeight="1" x14ac:dyDescent="0.2">
      <c r="A34" s="116" t="s">
        <v>93</v>
      </c>
      <c r="B34" s="117"/>
      <c r="C34" s="117"/>
      <c r="D34" s="118"/>
      <c r="E34" s="29">
        <f t="shared" ref="E34:L34" si="5">SUM(E27:E33)</f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15"/>
      <c r="N34" s="15"/>
    </row>
    <row r="35" spans="1:14" s="4" customFormat="1" ht="27" customHeight="1" x14ac:dyDescent="0.2">
      <c r="A35" s="26" t="s">
        <v>94</v>
      </c>
      <c r="B35" s="27"/>
      <c r="C35" s="80"/>
      <c r="D35" s="27"/>
      <c r="E35" s="27"/>
      <c r="F35" s="27"/>
      <c r="G35" s="27"/>
      <c r="H35" s="27"/>
      <c r="I35" s="27"/>
      <c r="J35" s="27"/>
      <c r="K35" s="27"/>
      <c r="L35" s="27"/>
      <c r="M35" s="3"/>
      <c r="N35" s="3"/>
    </row>
    <row r="36" spans="1:14" s="4" customFormat="1" ht="27" customHeight="1" x14ac:dyDescent="0.2">
      <c r="A36" s="28" t="s">
        <v>82</v>
      </c>
      <c r="B36" s="70" t="e">
        <f>B33+1</f>
        <v>#VALUE!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3"/>
      <c r="N36" s="3"/>
    </row>
    <row r="37" spans="1:14" s="4" customFormat="1" ht="27" customHeight="1" x14ac:dyDescent="0.2">
      <c r="A37" s="28" t="s">
        <v>83</v>
      </c>
      <c r="B37" s="70" t="e">
        <f t="shared" ref="B37:B42" si="6">B36+1</f>
        <v>#VALUE!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3"/>
      <c r="N37" s="3"/>
    </row>
    <row r="38" spans="1:14" s="4" customFormat="1" ht="27" customHeight="1" x14ac:dyDescent="0.2">
      <c r="A38" s="28" t="s">
        <v>84</v>
      </c>
      <c r="B38" s="70" t="e">
        <f t="shared" si="6"/>
        <v>#VALUE!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3"/>
      <c r="N38" s="3"/>
    </row>
    <row r="39" spans="1:14" s="4" customFormat="1" ht="27" customHeight="1" x14ac:dyDescent="0.2">
      <c r="A39" s="28" t="s">
        <v>85</v>
      </c>
      <c r="B39" s="70" t="e">
        <f t="shared" si="6"/>
        <v>#VALUE!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3"/>
      <c r="N39" s="3"/>
    </row>
    <row r="40" spans="1:14" s="4" customFormat="1" ht="27" customHeight="1" x14ac:dyDescent="0.2">
      <c r="A40" s="28" t="s">
        <v>86</v>
      </c>
      <c r="B40" s="70" t="e">
        <f t="shared" si="6"/>
        <v>#VALUE!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3"/>
      <c r="N40" s="3"/>
    </row>
    <row r="41" spans="1:14" s="4" customFormat="1" ht="27" customHeight="1" x14ac:dyDescent="0.2">
      <c r="A41" s="28" t="s">
        <v>87</v>
      </c>
      <c r="B41" s="70" t="e">
        <f t="shared" si="6"/>
        <v>#VALUE!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"/>
      <c r="N41" s="3"/>
    </row>
    <row r="42" spans="1:14" s="4" customFormat="1" ht="27" customHeight="1" x14ac:dyDescent="0.2">
      <c r="A42" s="28" t="s">
        <v>88</v>
      </c>
      <c r="B42" s="70" t="e">
        <f t="shared" si="6"/>
        <v>#VALUE!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3"/>
      <c r="N42" s="3"/>
    </row>
    <row r="43" spans="1:14" s="16" customFormat="1" ht="27" customHeight="1" x14ac:dyDescent="0.2">
      <c r="A43" s="116" t="s">
        <v>95</v>
      </c>
      <c r="B43" s="117"/>
      <c r="C43" s="117"/>
      <c r="D43" s="118"/>
      <c r="E43" s="29">
        <f t="shared" ref="E43:L43" si="7">SUM(E36:E42)</f>
        <v>0</v>
      </c>
      <c r="F43" s="29">
        <f t="shared" si="7"/>
        <v>0</v>
      </c>
      <c r="G43" s="29">
        <f t="shared" si="7"/>
        <v>0</v>
      </c>
      <c r="H43" s="29">
        <f t="shared" si="7"/>
        <v>0</v>
      </c>
      <c r="I43" s="29">
        <f t="shared" si="7"/>
        <v>0</v>
      </c>
      <c r="J43" s="29">
        <f t="shared" si="7"/>
        <v>0</v>
      </c>
      <c r="K43" s="29">
        <f t="shared" si="7"/>
        <v>0</v>
      </c>
      <c r="L43" s="29">
        <f t="shared" si="7"/>
        <v>0</v>
      </c>
      <c r="M43" s="15"/>
      <c r="N43" s="15"/>
    </row>
    <row r="44" spans="1:14" s="4" customFormat="1" ht="27" customHeight="1" x14ac:dyDescent="0.2">
      <c r="A44" s="26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3"/>
      <c r="N44" s="3"/>
    </row>
    <row r="45" spans="1:14" s="4" customFormat="1" ht="27" customHeight="1" x14ac:dyDescent="0.2">
      <c r="A45" s="28" t="s">
        <v>82</v>
      </c>
      <c r="B45" s="70" t="e">
        <f>B42+1</f>
        <v>#VALUE!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3"/>
      <c r="N45" s="3"/>
    </row>
    <row r="46" spans="1:14" s="4" customFormat="1" ht="27" customHeight="1" x14ac:dyDescent="0.2">
      <c r="A46" s="28" t="s">
        <v>83</v>
      </c>
      <c r="B46" s="70" t="e">
        <f t="shared" ref="B46:B51" si="8">B45+1</f>
        <v>#VALUE!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3"/>
      <c r="N46" s="3"/>
    </row>
    <row r="47" spans="1:14" s="4" customFormat="1" ht="27" customHeight="1" x14ac:dyDescent="0.2">
      <c r="A47" s="28" t="s">
        <v>84</v>
      </c>
      <c r="B47" s="70" t="e">
        <f t="shared" si="8"/>
        <v>#VALUE!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3"/>
      <c r="N47" s="3"/>
    </row>
    <row r="48" spans="1:14" s="4" customFormat="1" ht="27" customHeight="1" x14ac:dyDescent="0.2">
      <c r="A48" s="28" t="s">
        <v>85</v>
      </c>
      <c r="B48" s="70" t="e">
        <f t="shared" si="8"/>
        <v>#VALUE!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3"/>
      <c r="N48" s="3"/>
    </row>
    <row r="49" spans="1:14" s="4" customFormat="1" ht="27" customHeight="1" x14ac:dyDescent="0.2">
      <c r="A49" s="28" t="s">
        <v>86</v>
      </c>
      <c r="B49" s="70" t="e">
        <f t="shared" si="8"/>
        <v>#VALUE!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3"/>
      <c r="N49" s="3"/>
    </row>
    <row r="50" spans="1:14" s="4" customFormat="1" ht="27" customHeight="1" x14ac:dyDescent="0.2">
      <c r="A50" s="28" t="s">
        <v>87</v>
      </c>
      <c r="B50" s="70" t="e">
        <f t="shared" si="8"/>
        <v>#VALUE!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3"/>
      <c r="N50" s="3"/>
    </row>
    <row r="51" spans="1:14" s="4" customFormat="1" ht="27" customHeight="1" x14ac:dyDescent="0.2">
      <c r="A51" s="28" t="s">
        <v>88</v>
      </c>
      <c r="B51" s="70" t="e">
        <f t="shared" si="8"/>
        <v>#VALUE!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3"/>
      <c r="N51" s="3"/>
    </row>
    <row r="52" spans="1:14" s="16" customFormat="1" ht="27" customHeight="1" x14ac:dyDescent="0.2">
      <c r="A52" s="116" t="s">
        <v>97</v>
      </c>
      <c r="B52" s="117"/>
      <c r="C52" s="117"/>
      <c r="D52" s="118"/>
      <c r="E52" s="29">
        <f t="shared" ref="E52:L52" si="9">SUM(E45:E51)</f>
        <v>0</v>
      </c>
      <c r="F52" s="29">
        <f t="shared" si="9"/>
        <v>0</v>
      </c>
      <c r="G52" s="29">
        <f t="shared" si="9"/>
        <v>0</v>
      </c>
      <c r="H52" s="29">
        <f t="shared" si="9"/>
        <v>0</v>
      </c>
      <c r="I52" s="29">
        <f t="shared" si="9"/>
        <v>0</v>
      </c>
      <c r="J52" s="29">
        <f t="shared" si="9"/>
        <v>0</v>
      </c>
      <c r="K52" s="29">
        <f t="shared" si="9"/>
        <v>0</v>
      </c>
      <c r="L52" s="29">
        <f t="shared" si="9"/>
        <v>0</v>
      </c>
      <c r="M52" s="15"/>
      <c r="N52" s="15"/>
    </row>
    <row r="53" spans="1:14" s="4" customFormat="1" ht="27" customHeight="1" x14ac:dyDescent="0.2">
      <c r="A53" s="26" t="s">
        <v>98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3"/>
      <c r="N53" s="3"/>
    </row>
    <row r="54" spans="1:14" s="4" customFormat="1" ht="27" customHeight="1" x14ac:dyDescent="0.2">
      <c r="A54" s="28" t="s">
        <v>82</v>
      </c>
      <c r="B54" s="70" t="e">
        <f>B51+1</f>
        <v>#VALUE!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3"/>
      <c r="N54" s="3"/>
    </row>
    <row r="55" spans="1:14" s="4" customFormat="1" ht="27" customHeight="1" x14ac:dyDescent="0.2">
      <c r="A55" s="28" t="s">
        <v>83</v>
      </c>
      <c r="B55" s="70" t="e">
        <f t="shared" ref="B55:B60" si="10">B54+1</f>
        <v>#VALUE!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3"/>
      <c r="N55" s="3"/>
    </row>
    <row r="56" spans="1:14" s="4" customFormat="1" ht="27" customHeight="1" x14ac:dyDescent="0.2">
      <c r="A56" s="28" t="s">
        <v>84</v>
      </c>
      <c r="B56" s="70" t="e">
        <f t="shared" si="10"/>
        <v>#VALUE!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3"/>
      <c r="N56" s="3"/>
    </row>
    <row r="57" spans="1:14" s="4" customFormat="1" ht="27" customHeight="1" x14ac:dyDescent="0.2">
      <c r="A57" s="28" t="s">
        <v>85</v>
      </c>
      <c r="B57" s="70" t="e">
        <f t="shared" si="10"/>
        <v>#VALUE!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3"/>
      <c r="N57" s="3"/>
    </row>
    <row r="58" spans="1:14" s="4" customFormat="1" ht="27" customHeight="1" x14ac:dyDescent="0.2">
      <c r="A58" s="28" t="s">
        <v>86</v>
      </c>
      <c r="B58" s="70" t="e">
        <f t="shared" si="10"/>
        <v>#VALUE!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3"/>
      <c r="N58" s="3"/>
    </row>
    <row r="59" spans="1:14" s="4" customFormat="1" ht="27" customHeight="1" x14ac:dyDescent="0.2">
      <c r="A59" s="28" t="s">
        <v>87</v>
      </c>
      <c r="B59" s="70" t="e">
        <f t="shared" si="10"/>
        <v>#VALUE!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"/>
      <c r="N59" s="3"/>
    </row>
    <row r="60" spans="1:14" s="4" customFormat="1" ht="27" customHeight="1" x14ac:dyDescent="0.2">
      <c r="A60" s="28" t="s">
        <v>88</v>
      </c>
      <c r="B60" s="70" t="e">
        <f t="shared" si="10"/>
        <v>#VALUE!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3"/>
      <c r="N60" s="3"/>
    </row>
    <row r="61" spans="1:14" s="16" customFormat="1" ht="27" customHeight="1" x14ac:dyDescent="0.2">
      <c r="A61" s="116" t="s">
        <v>99</v>
      </c>
      <c r="B61" s="117"/>
      <c r="C61" s="117"/>
      <c r="D61" s="118"/>
      <c r="E61" s="29">
        <f t="shared" ref="E61:L61" si="11">SUM(E54:E60)</f>
        <v>0</v>
      </c>
      <c r="F61" s="29">
        <f t="shared" si="11"/>
        <v>0</v>
      </c>
      <c r="G61" s="29">
        <f t="shared" si="11"/>
        <v>0</v>
      </c>
      <c r="H61" s="29">
        <f t="shared" si="11"/>
        <v>0</v>
      </c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15"/>
      <c r="N61" s="15"/>
    </row>
    <row r="62" spans="1:14" s="13" customFormat="1" ht="27" customHeight="1" x14ac:dyDescent="0.2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17"/>
      <c r="N62" s="17"/>
    </row>
    <row r="63" spans="1:14" s="13" customFormat="1" ht="27" customHeight="1" x14ac:dyDescent="0.2">
      <c r="A63" s="23" t="s">
        <v>100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17"/>
      <c r="N63" s="17"/>
    </row>
    <row r="64" spans="1:14" s="13" customFormat="1" ht="27" customHeight="1" thickBot="1" x14ac:dyDescent="0.3">
      <c r="A64" s="30"/>
      <c r="B64" s="31"/>
      <c r="C64" s="31"/>
      <c r="D64" s="40" t="s">
        <v>48</v>
      </c>
      <c r="E64" s="31"/>
      <c r="F64" s="31"/>
      <c r="G64" s="31"/>
      <c r="H64" s="31"/>
      <c r="I64" s="31"/>
      <c r="J64" s="31"/>
      <c r="K64" s="31"/>
      <c r="L64" s="31"/>
      <c r="M64" s="17"/>
      <c r="N64" s="17"/>
    </row>
    <row r="65" spans="1:14" s="10" customFormat="1" ht="42" customHeight="1" thickBot="1" x14ac:dyDescent="0.25">
      <c r="A65" s="32" t="s">
        <v>9</v>
      </c>
      <c r="B65" s="37">
        <f>SUM(E16+E25+E34+E43+E52+E61)</f>
        <v>0</v>
      </c>
      <c r="C65" s="22"/>
      <c r="D65" s="41" t="s">
        <v>49</v>
      </c>
      <c r="E65" s="22"/>
      <c r="F65" s="22"/>
      <c r="G65" s="22"/>
      <c r="H65" s="22"/>
      <c r="I65" s="22"/>
      <c r="J65" s="22"/>
      <c r="K65" s="22"/>
      <c r="L65" s="22"/>
      <c r="M65" s="9"/>
      <c r="N65" s="9"/>
    </row>
    <row r="66" spans="1:14" s="10" customFormat="1" ht="42" customHeight="1" thickBot="1" x14ac:dyDescent="0.25">
      <c r="A66" s="32" t="s">
        <v>51</v>
      </c>
      <c r="B66" s="37">
        <f>SUM(F16+F25+F34+F43+F52+F61)</f>
        <v>0</v>
      </c>
      <c r="C66" s="22"/>
      <c r="D66" s="41" t="s">
        <v>52</v>
      </c>
      <c r="E66" s="22"/>
      <c r="F66" s="22"/>
      <c r="G66" s="22"/>
      <c r="H66" s="22"/>
      <c r="I66" s="22"/>
      <c r="J66" s="22"/>
      <c r="K66" s="22"/>
      <c r="L66" s="22"/>
      <c r="M66" s="9"/>
      <c r="N66" s="9"/>
    </row>
    <row r="67" spans="1:14" s="10" customFormat="1" ht="42" customHeight="1" thickBot="1" x14ac:dyDescent="0.25">
      <c r="A67" s="34" t="s">
        <v>11</v>
      </c>
      <c r="B67" s="37">
        <f>SUM(G16+G25+G34+G43+G52+G61)</f>
        <v>0</v>
      </c>
      <c r="C67" s="22"/>
      <c r="D67" s="42"/>
      <c r="E67" s="22"/>
      <c r="F67" s="22"/>
      <c r="G67" s="22"/>
      <c r="H67" s="22"/>
      <c r="I67" s="22"/>
      <c r="J67" s="22"/>
      <c r="K67" s="22"/>
      <c r="L67" s="22"/>
      <c r="M67" s="9"/>
      <c r="N67" s="9"/>
    </row>
    <row r="68" spans="1:14" s="10" customFormat="1" ht="42" customHeight="1" thickBot="1" x14ac:dyDescent="0.25">
      <c r="A68" s="34" t="s">
        <v>12</v>
      </c>
      <c r="B68" s="37">
        <f>SUM(H16+H25+H34+H43+H52+H61)</f>
        <v>0</v>
      </c>
      <c r="C68" s="22"/>
      <c r="D68" s="41" t="s">
        <v>53</v>
      </c>
      <c r="E68" s="22"/>
      <c r="F68" s="22"/>
      <c r="G68" s="22"/>
      <c r="H68" s="22"/>
      <c r="I68" s="22"/>
      <c r="J68" s="22"/>
      <c r="K68" s="22"/>
      <c r="L68" s="22"/>
      <c r="M68" s="9"/>
      <c r="N68" s="9"/>
    </row>
    <row r="69" spans="1:14" s="10" customFormat="1" ht="42" customHeight="1" thickBot="1" x14ac:dyDescent="0.25">
      <c r="A69" s="34" t="s">
        <v>13</v>
      </c>
      <c r="B69" s="37">
        <f>SUM(I16+I25+I34+I43+I52+I61)</f>
        <v>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9"/>
      <c r="N69" s="9"/>
    </row>
    <row r="70" spans="1:14" s="10" customFormat="1" ht="42" customHeight="1" thickBot="1" x14ac:dyDescent="0.25">
      <c r="A70" s="34" t="s">
        <v>14</v>
      </c>
      <c r="B70" s="37">
        <f>SUM(J16+J25+J34+J43+J52+J61)</f>
        <v>0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9"/>
      <c r="N70" s="9"/>
    </row>
    <row r="71" spans="1:14" s="10" customFormat="1" ht="42" customHeight="1" thickBot="1" x14ac:dyDescent="0.25">
      <c r="A71" s="34" t="s">
        <v>54</v>
      </c>
      <c r="B71" s="37">
        <f>SUM(K16+K25+K34+K43+K52+K61)</f>
        <v>0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9"/>
      <c r="N71" s="9"/>
    </row>
    <row r="72" spans="1:14" s="10" customFormat="1" ht="15" customHeight="1" thickBot="1" x14ac:dyDescent="0.25">
      <c r="A72" s="34"/>
      <c r="B72" s="3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9"/>
      <c r="N72" s="9"/>
    </row>
    <row r="73" spans="1:14" s="9" customFormat="1" ht="40.5" customHeight="1" thickBot="1" x14ac:dyDescent="0.25">
      <c r="A73" s="36" t="s">
        <v>102</v>
      </c>
      <c r="B73" s="38">
        <f>SUM(B65:B67)</f>
        <v>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4" s="9" customFormat="1" ht="45" customHeight="1" thickBot="1" x14ac:dyDescent="0.25">
      <c r="A74" s="36" t="s">
        <v>103</v>
      </c>
      <c r="B74" s="38">
        <f>SUM(B65:B67)+B71</f>
        <v>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4" ht="27" customHeight="1" x14ac:dyDescent="0.25"/>
  </sheetData>
  <sheetProtection password="C3FC" sheet="1" objects="1" scenarios="1"/>
  <mergeCells count="10">
    <mergeCell ref="B3:D3"/>
    <mergeCell ref="J3:K3"/>
    <mergeCell ref="A43:D43"/>
    <mergeCell ref="A52:D52"/>
    <mergeCell ref="A61:D61"/>
    <mergeCell ref="J5:L5"/>
    <mergeCell ref="A16:D16"/>
    <mergeCell ref="A25:D25"/>
    <mergeCell ref="A34:D34"/>
    <mergeCell ref="B5:E5"/>
  </mergeCells>
  <phoneticPr fontId="9" type="noConversion"/>
  <printOptions horizontalCentered="1"/>
  <pageMargins left="0" right="0" top="0.59055118110236227" bottom="0.19685039370078741" header="0.51181102362204722" footer="0.51181102362204722"/>
  <pageSetup paperSize="8" scale="52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N75"/>
  <sheetViews>
    <sheetView view="pageBreakPreview" zoomScale="70" zoomScaleNormal="100" zoomScaleSheetLayoutView="70" workbookViewId="0">
      <selection activeCell="B3" sqref="B3:D3"/>
    </sheetView>
  </sheetViews>
  <sheetFormatPr defaultRowHeight="18" x14ac:dyDescent="0.25"/>
  <cols>
    <col min="1" max="1" width="38.140625" customWidth="1"/>
    <col min="2" max="4" width="23.5703125" style="6" customWidth="1"/>
    <col min="5" max="6" width="15.85546875" style="6" customWidth="1"/>
    <col min="7" max="8" width="17.42578125" style="6" customWidth="1"/>
    <col min="9" max="9" width="18.42578125" style="6" customWidth="1"/>
    <col min="10" max="12" width="15.85546875" style="6" customWidth="1"/>
    <col min="13" max="14" width="9.140625" style="1"/>
  </cols>
  <sheetData>
    <row r="1" spans="1:14" s="2" customFormat="1" ht="28.5" customHeight="1" x14ac:dyDescent="0.2">
      <c r="A1" s="14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"/>
      <c r="N1" s="5"/>
    </row>
    <row r="2" spans="1:14" s="2" customFormat="1" ht="28.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</row>
    <row r="3" spans="1:14" s="4" customFormat="1" ht="49.5" customHeight="1" x14ac:dyDescent="0.2">
      <c r="A3" s="18" t="s">
        <v>1</v>
      </c>
      <c r="B3" s="113" t="str">
        <f>'Totals Calculation Matrix'!B3:D3</f>
        <v>District Service Name</v>
      </c>
      <c r="C3" s="115"/>
      <c r="D3" s="114"/>
      <c r="E3" s="22"/>
      <c r="F3" s="19"/>
      <c r="G3" s="39"/>
      <c r="H3" s="20"/>
      <c r="I3" s="21" t="s">
        <v>2</v>
      </c>
      <c r="J3" s="113" t="str">
        <f>'Totals Calculation Matrix'!H3</f>
        <v>House Officer / Registrar</v>
      </c>
      <c r="K3" s="114"/>
      <c r="L3" s="22"/>
      <c r="M3" s="3"/>
      <c r="N3" s="3"/>
    </row>
    <row r="4" spans="1:14" s="10" customFormat="1" ht="15.75" x14ac:dyDescent="0.2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</row>
    <row r="5" spans="1:14" s="2" customFormat="1" ht="90.75" customHeight="1" x14ac:dyDescent="0.2">
      <c r="A5" s="24" t="s">
        <v>75</v>
      </c>
      <c r="B5" s="119" t="str">
        <f>'Totals Calculation Matrix'!A29</f>
        <v>RMO 22</v>
      </c>
      <c r="C5" s="120"/>
      <c r="D5" s="120"/>
      <c r="E5" s="121"/>
      <c r="F5" s="25"/>
      <c r="G5" s="25"/>
      <c r="H5" s="25"/>
      <c r="I5" s="35" t="s">
        <v>4</v>
      </c>
      <c r="J5" s="113" t="str">
        <f>'Totals Calculation Matrix'!B5</f>
        <v>RMO Support to enter details from run description e.g.08:00 - 16:30 = 8 .5 hours/day</v>
      </c>
      <c r="K5" s="115"/>
      <c r="L5" s="114"/>
      <c r="M5" s="5"/>
      <c r="N5" s="5"/>
    </row>
    <row r="6" spans="1:14" s="12" customFormat="1" ht="15" customHeight="1" x14ac:dyDescent="0.2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1"/>
      <c r="N6" s="11"/>
    </row>
    <row r="7" spans="1:14" s="2" customFormat="1" ht="47.25" x14ac:dyDescent="0.2">
      <c r="A7" s="18" t="s">
        <v>76</v>
      </c>
      <c r="B7" s="21" t="s">
        <v>77</v>
      </c>
      <c r="C7" s="21" t="s">
        <v>78</v>
      </c>
      <c r="D7" s="21" t="s">
        <v>79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80</v>
      </c>
      <c r="M7" s="5"/>
      <c r="N7" s="5"/>
    </row>
    <row r="8" spans="1:14" s="4" customFormat="1" ht="27" customHeight="1" x14ac:dyDescent="0.2">
      <c r="A8" s="26" t="s">
        <v>81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N8" s="3"/>
    </row>
    <row r="9" spans="1:14" s="4" customFormat="1" ht="27" customHeight="1" x14ac:dyDescent="0.2">
      <c r="A9" s="28" t="s">
        <v>82</v>
      </c>
      <c r="B9" s="70" t="str">
        <f>'Totals Calculation Matrix'!H5</f>
        <v>Enter start date of run review e.g. 10/02/2020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3"/>
      <c r="N9" s="3"/>
    </row>
    <row r="10" spans="1:14" s="4" customFormat="1" ht="27" customHeight="1" x14ac:dyDescent="0.2">
      <c r="A10" s="28" t="s">
        <v>83</v>
      </c>
      <c r="B10" s="70" t="e">
        <f t="shared" ref="B10:B15" si="0">B9+1</f>
        <v>#VALUE!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"/>
      <c r="N10" s="3"/>
    </row>
    <row r="11" spans="1:14" s="4" customFormat="1" ht="27" customHeight="1" x14ac:dyDescent="0.2">
      <c r="A11" s="28" t="s">
        <v>84</v>
      </c>
      <c r="B11" s="70" t="e">
        <f t="shared" si="0"/>
        <v>#VALUE!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3"/>
      <c r="N11" s="3"/>
    </row>
    <row r="12" spans="1:14" s="4" customFormat="1" ht="27" customHeight="1" x14ac:dyDescent="0.2">
      <c r="A12" s="28" t="s">
        <v>85</v>
      </c>
      <c r="B12" s="70" t="e">
        <f t="shared" si="0"/>
        <v>#VALUE!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"/>
      <c r="N12" s="3"/>
    </row>
    <row r="13" spans="1:14" s="4" customFormat="1" ht="27" customHeight="1" x14ac:dyDescent="0.2">
      <c r="A13" s="28" t="s">
        <v>86</v>
      </c>
      <c r="B13" s="70" t="e">
        <f t="shared" si="0"/>
        <v>#VALUE!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"/>
      <c r="N13" s="3"/>
    </row>
    <row r="14" spans="1:14" s="4" customFormat="1" ht="27" customHeight="1" x14ac:dyDescent="0.2">
      <c r="A14" s="28" t="s">
        <v>87</v>
      </c>
      <c r="B14" s="70" t="e">
        <f t="shared" si="0"/>
        <v>#VALUE!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"/>
      <c r="N14" s="3"/>
    </row>
    <row r="15" spans="1:14" s="4" customFormat="1" ht="27" customHeight="1" x14ac:dyDescent="0.2">
      <c r="A15" s="28" t="s">
        <v>88</v>
      </c>
      <c r="B15" s="70" t="e">
        <f t="shared" si="0"/>
        <v>#VALUE!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"/>
      <c r="N15" s="3"/>
    </row>
    <row r="16" spans="1:14" s="16" customFormat="1" ht="27" customHeight="1" x14ac:dyDescent="0.2">
      <c r="A16" s="116" t="s">
        <v>89</v>
      </c>
      <c r="B16" s="117"/>
      <c r="C16" s="117"/>
      <c r="D16" s="118"/>
      <c r="E16" s="29">
        <f t="shared" ref="E16:L16" si="1">SUM(E9:E15)</f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15"/>
      <c r="N16" s="15"/>
    </row>
    <row r="17" spans="1:14" s="4" customFormat="1" ht="27" customHeight="1" x14ac:dyDescent="0.2">
      <c r="A17" s="26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"/>
      <c r="N17" s="3"/>
    </row>
    <row r="18" spans="1:14" s="4" customFormat="1" ht="27" customHeight="1" x14ac:dyDescent="0.2">
      <c r="A18" s="28" t="s">
        <v>82</v>
      </c>
      <c r="B18" s="70" t="e">
        <f>B15+1</f>
        <v>#VALUE!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3"/>
      <c r="N18" s="3"/>
    </row>
    <row r="19" spans="1:14" s="4" customFormat="1" ht="27" customHeight="1" x14ac:dyDescent="0.2">
      <c r="A19" s="28" t="s">
        <v>83</v>
      </c>
      <c r="B19" s="70" t="e">
        <f t="shared" ref="B19:B24" si="2">B18+1</f>
        <v>#VALUE!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"/>
      <c r="N19" s="3"/>
    </row>
    <row r="20" spans="1:14" s="4" customFormat="1" ht="27" customHeight="1" x14ac:dyDescent="0.2">
      <c r="A20" s="28" t="s">
        <v>84</v>
      </c>
      <c r="B20" s="70" t="e">
        <f t="shared" si="2"/>
        <v>#VALUE!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3"/>
      <c r="N20" s="3"/>
    </row>
    <row r="21" spans="1:14" s="4" customFormat="1" ht="27" customHeight="1" x14ac:dyDescent="0.2">
      <c r="A21" s="28" t="s">
        <v>85</v>
      </c>
      <c r="B21" s="70" t="e">
        <f t="shared" si="2"/>
        <v>#VALUE!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3"/>
      <c r="N21" s="3"/>
    </row>
    <row r="22" spans="1:14" s="4" customFormat="1" ht="27" customHeight="1" x14ac:dyDescent="0.2">
      <c r="A22" s="28" t="s">
        <v>86</v>
      </c>
      <c r="B22" s="70" t="e">
        <f t="shared" si="2"/>
        <v>#VALUE!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3"/>
      <c r="N22" s="3"/>
    </row>
    <row r="23" spans="1:14" s="4" customFormat="1" ht="27" customHeight="1" x14ac:dyDescent="0.2">
      <c r="A23" s="28" t="s">
        <v>87</v>
      </c>
      <c r="B23" s="70" t="e">
        <f t="shared" si="2"/>
        <v>#VALUE!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3"/>
      <c r="N23" s="3"/>
    </row>
    <row r="24" spans="1:14" s="4" customFormat="1" ht="27" customHeight="1" x14ac:dyDescent="0.2">
      <c r="A24" s="28" t="s">
        <v>88</v>
      </c>
      <c r="B24" s="70" t="e">
        <f t="shared" si="2"/>
        <v>#VALUE!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3"/>
      <c r="N24" s="3"/>
    </row>
    <row r="25" spans="1:14" s="16" customFormat="1" ht="27" customHeight="1" x14ac:dyDescent="0.2">
      <c r="A25" s="116" t="s">
        <v>91</v>
      </c>
      <c r="B25" s="117"/>
      <c r="C25" s="117"/>
      <c r="D25" s="118"/>
      <c r="E25" s="29">
        <f t="shared" ref="E25:L25" si="3">SUM(E18:E24)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15"/>
      <c r="N25" s="15"/>
    </row>
    <row r="26" spans="1:14" s="4" customFormat="1" ht="27" customHeight="1" x14ac:dyDescent="0.2">
      <c r="A26" s="26" t="s">
        <v>92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3"/>
      <c r="N26" s="3"/>
    </row>
    <row r="27" spans="1:14" s="4" customFormat="1" ht="27" customHeight="1" x14ac:dyDescent="0.2">
      <c r="A27" s="28" t="s">
        <v>82</v>
      </c>
      <c r="B27" s="70" t="e">
        <f>B24+1</f>
        <v>#VALUE!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3"/>
      <c r="N27" s="3"/>
    </row>
    <row r="28" spans="1:14" s="4" customFormat="1" ht="27" customHeight="1" x14ac:dyDescent="0.2">
      <c r="A28" s="28" t="s">
        <v>83</v>
      </c>
      <c r="B28" s="70" t="e">
        <f t="shared" ref="B28:B33" si="4">B27+1</f>
        <v>#VALUE!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3"/>
      <c r="N28" s="3"/>
    </row>
    <row r="29" spans="1:14" s="4" customFormat="1" ht="27" customHeight="1" x14ac:dyDescent="0.2">
      <c r="A29" s="28" t="s">
        <v>84</v>
      </c>
      <c r="B29" s="70" t="e">
        <f t="shared" si="4"/>
        <v>#VALUE!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3"/>
      <c r="N29" s="3"/>
    </row>
    <row r="30" spans="1:14" s="4" customFormat="1" ht="27" customHeight="1" x14ac:dyDescent="0.2">
      <c r="A30" s="28" t="s">
        <v>85</v>
      </c>
      <c r="B30" s="70" t="e">
        <f t="shared" si="4"/>
        <v>#VALUE!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3"/>
      <c r="N30" s="3"/>
    </row>
    <row r="31" spans="1:14" s="4" customFormat="1" ht="27" customHeight="1" x14ac:dyDescent="0.2">
      <c r="A31" s="28" t="s">
        <v>86</v>
      </c>
      <c r="B31" s="70" t="e">
        <f t="shared" si="4"/>
        <v>#VALUE!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"/>
      <c r="N31" s="3"/>
    </row>
    <row r="32" spans="1:14" s="4" customFormat="1" ht="27" customHeight="1" x14ac:dyDescent="0.2">
      <c r="A32" s="28" t="s">
        <v>87</v>
      </c>
      <c r="B32" s="70" t="e">
        <f t="shared" si="4"/>
        <v>#VALUE!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3"/>
      <c r="N32" s="3"/>
    </row>
    <row r="33" spans="1:14" s="4" customFormat="1" ht="27" customHeight="1" x14ac:dyDescent="0.2">
      <c r="A33" s="28" t="s">
        <v>88</v>
      </c>
      <c r="B33" s="70" t="e">
        <f t="shared" si="4"/>
        <v>#VALUE!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"/>
      <c r="N33" s="3"/>
    </row>
    <row r="34" spans="1:14" s="16" customFormat="1" ht="27" customHeight="1" x14ac:dyDescent="0.2">
      <c r="A34" s="116" t="s">
        <v>93</v>
      </c>
      <c r="B34" s="117"/>
      <c r="C34" s="117"/>
      <c r="D34" s="118"/>
      <c r="E34" s="29">
        <f t="shared" ref="E34:L34" si="5">SUM(E27:E33)</f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15"/>
      <c r="N34" s="15"/>
    </row>
    <row r="35" spans="1:14" s="4" customFormat="1" ht="27" customHeight="1" x14ac:dyDescent="0.2">
      <c r="A35" s="26" t="s">
        <v>94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"/>
      <c r="N35" s="3"/>
    </row>
    <row r="36" spans="1:14" s="4" customFormat="1" ht="27" customHeight="1" x14ac:dyDescent="0.2">
      <c r="A36" s="28" t="s">
        <v>82</v>
      </c>
      <c r="B36" s="70" t="e">
        <f>B33+1</f>
        <v>#VALUE!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3"/>
      <c r="N36" s="3"/>
    </row>
    <row r="37" spans="1:14" s="4" customFormat="1" ht="27" customHeight="1" x14ac:dyDescent="0.2">
      <c r="A37" s="28" t="s">
        <v>83</v>
      </c>
      <c r="B37" s="70" t="e">
        <f t="shared" ref="B37:B42" si="6">B36+1</f>
        <v>#VALUE!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3"/>
      <c r="N37" s="3"/>
    </row>
    <row r="38" spans="1:14" s="4" customFormat="1" ht="27" customHeight="1" x14ac:dyDescent="0.2">
      <c r="A38" s="28" t="s">
        <v>84</v>
      </c>
      <c r="B38" s="70" t="e">
        <f t="shared" si="6"/>
        <v>#VALUE!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3"/>
      <c r="N38" s="3"/>
    </row>
    <row r="39" spans="1:14" s="4" customFormat="1" ht="27" customHeight="1" x14ac:dyDescent="0.2">
      <c r="A39" s="28" t="s">
        <v>85</v>
      </c>
      <c r="B39" s="70" t="e">
        <f t="shared" si="6"/>
        <v>#VALUE!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3"/>
      <c r="N39" s="3"/>
    </row>
    <row r="40" spans="1:14" s="4" customFormat="1" ht="27" customHeight="1" x14ac:dyDescent="0.2">
      <c r="A40" s="28" t="s">
        <v>86</v>
      </c>
      <c r="B40" s="70" t="e">
        <f t="shared" si="6"/>
        <v>#VALUE!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3"/>
      <c r="N40" s="3"/>
    </row>
    <row r="41" spans="1:14" s="4" customFormat="1" ht="27" customHeight="1" x14ac:dyDescent="0.2">
      <c r="A41" s="28" t="s">
        <v>87</v>
      </c>
      <c r="B41" s="70" t="e">
        <f t="shared" si="6"/>
        <v>#VALUE!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"/>
      <c r="N41" s="3"/>
    </row>
    <row r="42" spans="1:14" s="4" customFormat="1" ht="27" customHeight="1" x14ac:dyDescent="0.2">
      <c r="A42" s="28" t="s">
        <v>88</v>
      </c>
      <c r="B42" s="70" t="e">
        <f t="shared" si="6"/>
        <v>#VALUE!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3"/>
      <c r="N42" s="3"/>
    </row>
    <row r="43" spans="1:14" s="16" customFormat="1" ht="27" customHeight="1" x14ac:dyDescent="0.2">
      <c r="A43" s="116" t="s">
        <v>95</v>
      </c>
      <c r="B43" s="117"/>
      <c r="C43" s="117"/>
      <c r="D43" s="118"/>
      <c r="E43" s="29">
        <f t="shared" ref="E43:L43" si="7">SUM(E36:E42)</f>
        <v>0</v>
      </c>
      <c r="F43" s="29">
        <f t="shared" si="7"/>
        <v>0</v>
      </c>
      <c r="G43" s="29">
        <f t="shared" si="7"/>
        <v>0</v>
      </c>
      <c r="H43" s="29">
        <f t="shared" si="7"/>
        <v>0</v>
      </c>
      <c r="I43" s="29">
        <f t="shared" si="7"/>
        <v>0</v>
      </c>
      <c r="J43" s="29">
        <f t="shared" si="7"/>
        <v>0</v>
      </c>
      <c r="K43" s="29">
        <f t="shared" si="7"/>
        <v>0</v>
      </c>
      <c r="L43" s="29">
        <f t="shared" si="7"/>
        <v>0</v>
      </c>
      <c r="M43" s="15"/>
      <c r="N43" s="15"/>
    </row>
    <row r="44" spans="1:14" s="4" customFormat="1" ht="27" customHeight="1" x14ac:dyDescent="0.2">
      <c r="A44" s="26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3"/>
      <c r="N44" s="3"/>
    </row>
    <row r="45" spans="1:14" s="4" customFormat="1" ht="27" customHeight="1" x14ac:dyDescent="0.2">
      <c r="A45" s="28" t="s">
        <v>82</v>
      </c>
      <c r="B45" s="70" t="e">
        <f>B42+1</f>
        <v>#VALUE!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3"/>
      <c r="N45" s="3"/>
    </row>
    <row r="46" spans="1:14" s="4" customFormat="1" ht="27" customHeight="1" x14ac:dyDescent="0.2">
      <c r="A46" s="28" t="s">
        <v>83</v>
      </c>
      <c r="B46" s="70" t="e">
        <f t="shared" ref="B46:B51" si="8">B45+1</f>
        <v>#VALUE!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3"/>
      <c r="N46" s="3"/>
    </row>
    <row r="47" spans="1:14" s="4" customFormat="1" ht="27" customHeight="1" x14ac:dyDescent="0.2">
      <c r="A47" s="28" t="s">
        <v>84</v>
      </c>
      <c r="B47" s="70" t="e">
        <f t="shared" si="8"/>
        <v>#VALUE!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3"/>
      <c r="N47" s="3"/>
    </row>
    <row r="48" spans="1:14" s="4" customFormat="1" ht="27" customHeight="1" x14ac:dyDescent="0.2">
      <c r="A48" s="28" t="s">
        <v>85</v>
      </c>
      <c r="B48" s="70" t="e">
        <f t="shared" si="8"/>
        <v>#VALUE!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3"/>
      <c r="N48" s="3"/>
    </row>
    <row r="49" spans="1:14" s="4" customFormat="1" ht="27" customHeight="1" x14ac:dyDescent="0.2">
      <c r="A49" s="28" t="s">
        <v>86</v>
      </c>
      <c r="B49" s="70" t="e">
        <f t="shared" si="8"/>
        <v>#VALUE!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3"/>
      <c r="N49" s="3"/>
    </row>
    <row r="50" spans="1:14" s="4" customFormat="1" ht="27" customHeight="1" x14ac:dyDescent="0.2">
      <c r="A50" s="28" t="s">
        <v>87</v>
      </c>
      <c r="B50" s="70" t="e">
        <f t="shared" si="8"/>
        <v>#VALUE!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3"/>
      <c r="N50" s="3"/>
    </row>
    <row r="51" spans="1:14" s="4" customFormat="1" ht="27" customHeight="1" x14ac:dyDescent="0.2">
      <c r="A51" s="28" t="s">
        <v>88</v>
      </c>
      <c r="B51" s="70" t="e">
        <f t="shared" si="8"/>
        <v>#VALUE!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3"/>
      <c r="N51" s="3"/>
    </row>
    <row r="52" spans="1:14" s="16" customFormat="1" ht="27" customHeight="1" x14ac:dyDescent="0.2">
      <c r="A52" s="116" t="s">
        <v>97</v>
      </c>
      <c r="B52" s="117"/>
      <c r="C52" s="117"/>
      <c r="D52" s="118"/>
      <c r="E52" s="29">
        <f t="shared" ref="E52:L52" si="9">SUM(E45:E51)</f>
        <v>0</v>
      </c>
      <c r="F52" s="29">
        <f t="shared" si="9"/>
        <v>0</v>
      </c>
      <c r="G52" s="29">
        <f t="shared" si="9"/>
        <v>0</v>
      </c>
      <c r="H52" s="29">
        <f t="shared" si="9"/>
        <v>0</v>
      </c>
      <c r="I52" s="29">
        <f t="shared" si="9"/>
        <v>0</v>
      </c>
      <c r="J52" s="29">
        <f t="shared" si="9"/>
        <v>0</v>
      </c>
      <c r="K52" s="29">
        <f t="shared" si="9"/>
        <v>0</v>
      </c>
      <c r="L52" s="29">
        <f t="shared" si="9"/>
        <v>0</v>
      </c>
      <c r="M52" s="15"/>
      <c r="N52" s="15"/>
    </row>
    <row r="53" spans="1:14" s="4" customFormat="1" ht="27" customHeight="1" x14ac:dyDescent="0.2">
      <c r="A53" s="26" t="s">
        <v>98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3"/>
      <c r="N53" s="3"/>
    </row>
    <row r="54" spans="1:14" s="4" customFormat="1" ht="27" customHeight="1" x14ac:dyDescent="0.2">
      <c r="A54" s="28" t="s">
        <v>82</v>
      </c>
      <c r="B54" s="70" t="e">
        <f>B51+1</f>
        <v>#VALUE!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3"/>
      <c r="N54" s="3"/>
    </row>
    <row r="55" spans="1:14" s="4" customFormat="1" ht="27" customHeight="1" x14ac:dyDescent="0.2">
      <c r="A55" s="28" t="s">
        <v>83</v>
      </c>
      <c r="B55" s="70" t="e">
        <f t="shared" ref="B55:B60" si="10">B54+1</f>
        <v>#VALUE!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3"/>
      <c r="N55" s="3"/>
    </row>
    <row r="56" spans="1:14" s="4" customFormat="1" ht="27" customHeight="1" x14ac:dyDescent="0.2">
      <c r="A56" s="28" t="s">
        <v>84</v>
      </c>
      <c r="B56" s="70" t="e">
        <f t="shared" si="10"/>
        <v>#VALUE!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3"/>
      <c r="N56" s="3"/>
    </row>
    <row r="57" spans="1:14" s="4" customFormat="1" ht="27" customHeight="1" x14ac:dyDescent="0.2">
      <c r="A57" s="28" t="s">
        <v>85</v>
      </c>
      <c r="B57" s="70" t="e">
        <f t="shared" si="10"/>
        <v>#VALUE!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3"/>
      <c r="N57" s="3"/>
    </row>
    <row r="58" spans="1:14" s="4" customFormat="1" ht="27" customHeight="1" x14ac:dyDescent="0.2">
      <c r="A58" s="28" t="s">
        <v>86</v>
      </c>
      <c r="B58" s="70" t="e">
        <f t="shared" si="10"/>
        <v>#VALUE!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3"/>
      <c r="N58" s="3"/>
    </row>
    <row r="59" spans="1:14" s="4" customFormat="1" ht="27" customHeight="1" x14ac:dyDescent="0.2">
      <c r="A59" s="28" t="s">
        <v>87</v>
      </c>
      <c r="B59" s="70" t="e">
        <f t="shared" si="10"/>
        <v>#VALUE!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"/>
      <c r="N59" s="3"/>
    </row>
    <row r="60" spans="1:14" s="4" customFormat="1" ht="27" customHeight="1" x14ac:dyDescent="0.2">
      <c r="A60" s="28" t="s">
        <v>88</v>
      </c>
      <c r="B60" s="70" t="e">
        <f t="shared" si="10"/>
        <v>#VALUE!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3"/>
      <c r="N60" s="3"/>
    </row>
    <row r="61" spans="1:14" s="16" customFormat="1" ht="27" customHeight="1" x14ac:dyDescent="0.2">
      <c r="A61" s="116" t="s">
        <v>99</v>
      </c>
      <c r="B61" s="117"/>
      <c r="C61" s="117"/>
      <c r="D61" s="118"/>
      <c r="E61" s="29">
        <f t="shared" ref="E61:L61" si="11">SUM(E54:E60)</f>
        <v>0</v>
      </c>
      <c r="F61" s="29">
        <f t="shared" si="11"/>
        <v>0</v>
      </c>
      <c r="G61" s="29">
        <f t="shared" si="11"/>
        <v>0</v>
      </c>
      <c r="H61" s="29">
        <f t="shared" si="11"/>
        <v>0</v>
      </c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15"/>
      <c r="N61" s="15"/>
    </row>
    <row r="62" spans="1:14" s="13" customFormat="1" ht="27" customHeight="1" x14ac:dyDescent="0.2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17"/>
      <c r="N62" s="17"/>
    </row>
    <row r="63" spans="1:14" s="13" customFormat="1" ht="27" customHeight="1" x14ac:dyDescent="0.2">
      <c r="A63" s="23" t="s">
        <v>100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17"/>
      <c r="N63" s="17"/>
    </row>
    <row r="64" spans="1:14" s="13" customFormat="1" ht="27" customHeight="1" thickBot="1" x14ac:dyDescent="0.3">
      <c r="A64" s="30"/>
      <c r="B64" s="31"/>
      <c r="C64" s="31"/>
      <c r="D64" s="40" t="s">
        <v>48</v>
      </c>
      <c r="E64" s="31"/>
      <c r="F64" s="31"/>
      <c r="G64" s="31"/>
      <c r="H64" s="31"/>
      <c r="I64" s="31"/>
      <c r="J64" s="31"/>
      <c r="K64" s="31"/>
      <c r="L64" s="31"/>
      <c r="M64" s="17"/>
      <c r="N64" s="17"/>
    </row>
    <row r="65" spans="1:14" s="10" customFormat="1" ht="42" customHeight="1" thickBot="1" x14ac:dyDescent="0.25">
      <c r="A65" s="32" t="s">
        <v>9</v>
      </c>
      <c r="B65" s="37">
        <f>SUM(E16+E25+E34+E43+E52+E61)</f>
        <v>0</v>
      </c>
      <c r="C65" s="22"/>
      <c r="D65" s="41" t="s">
        <v>49</v>
      </c>
      <c r="E65" s="22"/>
      <c r="F65" s="22"/>
      <c r="G65" s="22"/>
      <c r="H65" s="22"/>
      <c r="I65" s="22"/>
      <c r="J65" s="22"/>
      <c r="K65" s="22"/>
      <c r="L65" s="22"/>
      <c r="M65" s="9"/>
      <c r="N65" s="9"/>
    </row>
    <row r="66" spans="1:14" s="10" customFormat="1" ht="42" customHeight="1" thickBot="1" x14ac:dyDescent="0.25">
      <c r="A66" s="32" t="s">
        <v>51</v>
      </c>
      <c r="B66" s="37">
        <f>SUM(F16+F25+F34+F43+F52+F61)</f>
        <v>0</v>
      </c>
      <c r="C66" s="22"/>
      <c r="D66" s="41" t="s">
        <v>52</v>
      </c>
      <c r="E66" s="22"/>
      <c r="F66" s="22"/>
      <c r="G66" s="22"/>
      <c r="H66" s="22"/>
      <c r="I66" s="22"/>
      <c r="J66" s="22"/>
      <c r="K66" s="22"/>
      <c r="L66" s="22"/>
      <c r="M66" s="9"/>
      <c r="N66" s="9"/>
    </row>
    <row r="67" spans="1:14" s="10" customFormat="1" ht="42" customHeight="1" thickBot="1" x14ac:dyDescent="0.25">
      <c r="A67" s="34" t="s">
        <v>11</v>
      </c>
      <c r="B67" s="37">
        <f>SUM(G16+G25+G34+G43+G52+G61)</f>
        <v>0</v>
      </c>
      <c r="C67" s="22"/>
      <c r="D67" s="42"/>
      <c r="E67" s="22"/>
      <c r="F67" s="22"/>
      <c r="G67" s="22"/>
      <c r="H67" s="22"/>
      <c r="I67" s="22"/>
      <c r="J67" s="22"/>
      <c r="K67" s="22"/>
      <c r="L67" s="22"/>
      <c r="M67" s="9"/>
      <c r="N67" s="9"/>
    </row>
    <row r="68" spans="1:14" s="10" customFormat="1" ht="42" customHeight="1" thickBot="1" x14ac:dyDescent="0.25">
      <c r="A68" s="34" t="s">
        <v>12</v>
      </c>
      <c r="B68" s="37">
        <f>SUM(H16+H25+H34+H43+H52+H61)</f>
        <v>0</v>
      </c>
      <c r="C68" s="22"/>
      <c r="D68" s="41" t="s">
        <v>53</v>
      </c>
      <c r="E68" s="22"/>
      <c r="F68" s="22"/>
      <c r="G68" s="22"/>
      <c r="H68" s="22"/>
      <c r="I68" s="22"/>
      <c r="J68" s="22"/>
      <c r="K68" s="22"/>
      <c r="L68" s="22"/>
      <c r="M68" s="9"/>
      <c r="N68" s="9"/>
    </row>
    <row r="69" spans="1:14" s="10" customFormat="1" ht="42" customHeight="1" thickBot="1" x14ac:dyDescent="0.25">
      <c r="A69" s="34" t="s">
        <v>13</v>
      </c>
      <c r="B69" s="37">
        <f>SUM(I16+I25+I34+I43+I52+I61)</f>
        <v>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9"/>
      <c r="N69" s="9"/>
    </row>
    <row r="70" spans="1:14" s="10" customFormat="1" ht="42" customHeight="1" thickBot="1" x14ac:dyDescent="0.25">
      <c r="A70" s="34" t="s">
        <v>14</v>
      </c>
      <c r="B70" s="37">
        <f>SUM(J16+J25+J34+J43+J52+J61)</f>
        <v>0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9"/>
      <c r="N70" s="9"/>
    </row>
    <row r="71" spans="1:14" s="10" customFormat="1" ht="42" customHeight="1" thickBot="1" x14ac:dyDescent="0.25">
      <c r="A71" s="34" t="s">
        <v>54</v>
      </c>
      <c r="B71" s="37">
        <f>SUM(K16+K25+K34+K43+K52+K61)</f>
        <v>0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9"/>
      <c r="N71" s="9"/>
    </row>
    <row r="72" spans="1:14" s="10" customFormat="1" ht="15" customHeight="1" thickBot="1" x14ac:dyDescent="0.25">
      <c r="A72" s="34"/>
      <c r="B72" s="3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9"/>
      <c r="N72" s="9"/>
    </row>
    <row r="73" spans="1:14" s="9" customFormat="1" ht="40.5" customHeight="1" thickBot="1" x14ac:dyDescent="0.25">
      <c r="A73" s="36" t="s">
        <v>102</v>
      </c>
      <c r="B73" s="38">
        <f>SUM(B65:B67)</f>
        <v>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4" s="9" customFormat="1" ht="45" customHeight="1" thickBot="1" x14ac:dyDescent="0.25">
      <c r="A74" s="36" t="s">
        <v>103</v>
      </c>
      <c r="B74" s="38">
        <f>SUM(B65:B67)+B71</f>
        <v>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4" ht="27" customHeight="1" x14ac:dyDescent="0.25"/>
  </sheetData>
  <sheetProtection password="C3FC" sheet="1" objects="1" scenarios="1"/>
  <mergeCells count="10">
    <mergeCell ref="B3:D3"/>
    <mergeCell ref="J3:K3"/>
    <mergeCell ref="A43:D43"/>
    <mergeCell ref="A52:D52"/>
    <mergeCell ref="A61:D61"/>
    <mergeCell ref="J5:L5"/>
    <mergeCell ref="A16:D16"/>
    <mergeCell ref="A25:D25"/>
    <mergeCell ref="A34:D34"/>
    <mergeCell ref="B5:E5"/>
  </mergeCells>
  <phoneticPr fontId="9" type="noConversion"/>
  <printOptions horizontalCentered="1"/>
  <pageMargins left="0" right="0" top="0.59055118110236227" bottom="0.19685039370078741" header="0.51181102362204722" footer="0.51181102362204722"/>
  <pageSetup paperSize="8" scale="52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N75"/>
  <sheetViews>
    <sheetView view="pageBreakPreview" zoomScale="70" zoomScaleNormal="100" zoomScaleSheetLayoutView="70" workbookViewId="0">
      <selection activeCell="B3" sqref="B3:D3"/>
    </sheetView>
  </sheetViews>
  <sheetFormatPr defaultRowHeight="18" x14ac:dyDescent="0.25"/>
  <cols>
    <col min="1" max="1" width="38.140625" customWidth="1"/>
    <col min="2" max="4" width="23.5703125" style="6" customWidth="1"/>
    <col min="5" max="6" width="15.85546875" style="6" customWidth="1"/>
    <col min="7" max="8" width="17.42578125" style="6" customWidth="1"/>
    <col min="9" max="9" width="18.42578125" style="6" customWidth="1"/>
    <col min="10" max="12" width="15.85546875" style="6" customWidth="1"/>
    <col min="13" max="14" width="9.140625" style="1"/>
  </cols>
  <sheetData>
    <row r="1" spans="1:14" s="2" customFormat="1" ht="28.5" customHeight="1" x14ac:dyDescent="0.2">
      <c r="A1" s="14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"/>
      <c r="N1" s="5"/>
    </row>
    <row r="2" spans="1:14" s="2" customFormat="1" ht="28.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</row>
    <row r="3" spans="1:14" s="4" customFormat="1" ht="49.5" customHeight="1" x14ac:dyDescent="0.2">
      <c r="A3" s="18" t="s">
        <v>1</v>
      </c>
      <c r="B3" s="113" t="str">
        <f>'Totals Calculation Matrix'!B3:D3</f>
        <v>District Service Name</v>
      </c>
      <c r="C3" s="115"/>
      <c r="D3" s="114"/>
      <c r="E3" s="22"/>
      <c r="F3" s="19"/>
      <c r="G3" s="39"/>
      <c r="H3" s="20"/>
      <c r="I3" s="21" t="s">
        <v>2</v>
      </c>
      <c r="J3" s="113" t="str">
        <f>'Totals Calculation Matrix'!H3</f>
        <v>House Officer / Registrar</v>
      </c>
      <c r="K3" s="114"/>
      <c r="L3" s="22"/>
      <c r="M3" s="3"/>
      <c r="N3" s="3"/>
    </row>
    <row r="4" spans="1:14" s="10" customFormat="1" ht="15.75" x14ac:dyDescent="0.2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</row>
    <row r="5" spans="1:14" s="2" customFormat="1" ht="90.75" customHeight="1" x14ac:dyDescent="0.2">
      <c r="A5" s="24" t="s">
        <v>75</v>
      </c>
      <c r="B5" s="119" t="str">
        <f>'Totals Calculation Matrix'!A30</f>
        <v>RMO 23</v>
      </c>
      <c r="C5" s="120"/>
      <c r="D5" s="120"/>
      <c r="E5" s="121"/>
      <c r="F5" s="25"/>
      <c r="G5" s="25"/>
      <c r="H5" s="25"/>
      <c r="I5" s="35" t="s">
        <v>4</v>
      </c>
      <c r="J5" s="113" t="str">
        <f>'Totals Calculation Matrix'!B5</f>
        <v>RMO Support to enter details from run description e.g.08:00 - 16:30 = 8 .5 hours/day</v>
      </c>
      <c r="K5" s="115"/>
      <c r="L5" s="114"/>
      <c r="M5" s="5"/>
      <c r="N5" s="5"/>
    </row>
    <row r="6" spans="1:14" s="12" customFormat="1" ht="15" customHeight="1" x14ac:dyDescent="0.2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1"/>
      <c r="N6" s="11"/>
    </row>
    <row r="7" spans="1:14" s="2" customFormat="1" ht="47.25" x14ac:dyDescent="0.2">
      <c r="A7" s="18" t="s">
        <v>76</v>
      </c>
      <c r="B7" s="21" t="s">
        <v>77</v>
      </c>
      <c r="C7" s="21" t="s">
        <v>78</v>
      </c>
      <c r="D7" s="21" t="s">
        <v>79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80</v>
      </c>
      <c r="M7" s="5"/>
      <c r="N7" s="5"/>
    </row>
    <row r="8" spans="1:14" s="4" customFormat="1" ht="27" customHeight="1" x14ac:dyDescent="0.2">
      <c r="A8" s="26" t="s">
        <v>81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N8" s="3"/>
    </row>
    <row r="9" spans="1:14" s="4" customFormat="1" ht="27" customHeight="1" x14ac:dyDescent="0.2">
      <c r="A9" s="28" t="s">
        <v>82</v>
      </c>
      <c r="B9" s="70" t="str">
        <f>'Totals Calculation Matrix'!H5</f>
        <v>Enter start date of run review e.g. 10/02/2020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3"/>
      <c r="N9" s="3"/>
    </row>
    <row r="10" spans="1:14" s="4" customFormat="1" ht="27" customHeight="1" x14ac:dyDescent="0.2">
      <c r="A10" s="28" t="s">
        <v>83</v>
      </c>
      <c r="B10" s="70" t="e">
        <f t="shared" ref="B10:B15" si="0">B9+1</f>
        <v>#VALUE!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"/>
      <c r="N10" s="3"/>
    </row>
    <row r="11" spans="1:14" s="4" customFormat="1" ht="27" customHeight="1" x14ac:dyDescent="0.2">
      <c r="A11" s="28" t="s">
        <v>84</v>
      </c>
      <c r="B11" s="70" t="e">
        <f t="shared" si="0"/>
        <v>#VALUE!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3"/>
      <c r="N11" s="3"/>
    </row>
    <row r="12" spans="1:14" s="4" customFormat="1" ht="27" customHeight="1" x14ac:dyDescent="0.2">
      <c r="A12" s="28" t="s">
        <v>85</v>
      </c>
      <c r="B12" s="70" t="e">
        <f t="shared" si="0"/>
        <v>#VALUE!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"/>
      <c r="N12" s="3"/>
    </row>
    <row r="13" spans="1:14" s="4" customFormat="1" ht="27" customHeight="1" x14ac:dyDescent="0.2">
      <c r="A13" s="28" t="s">
        <v>86</v>
      </c>
      <c r="B13" s="70" t="e">
        <f t="shared" si="0"/>
        <v>#VALUE!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"/>
      <c r="N13" s="3"/>
    </row>
    <row r="14" spans="1:14" s="4" customFormat="1" ht="27" customHeight="1" x14ac:dyDescent="0.2">
      <c r="A14" s="28" t="s">
        <v>87</v>
      </c>
      <c r="B14" s="70" t="e">
        <f t="shared" si="0"/>
        <v>#VALUE!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"/>
      <c r="N14" s="3"/>
    </row>
    <row r="15" spans="1:14" s="4" customFormat="1" ht="27" customHeight="1" x14ac:dyDescent="0.2">
      <c r="A15" s="28" t="s">
        <v>88</v>
      </c>
      <c r="B15" s="70" t="e">
        <f t="shared" si="0"/>
        <v>#VALUE!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"/>
      <c r="N15" s="3"/>
    </row>
    <row r="16" spans="1:14" s="16" customFormat="1" ht="27" customHeight="1" x14ac:dyDescent="0.2">
      <c r="A16" s="116" t="s">
        <v>89</v>
      </c>
      <c r="B16" s="117"/>
      <c r="C16" s="117"/>
      <c r="D16" s="118"/>
      <c r="E16" s="29">
        <f t="shared" ref="E16:L16" si="1">SUM(E9:E15)</f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15"/>
      <c r="N16" s="15"/>
    </row>
    <row r="17" spans="1:14" s="4" customFormat="1" ht="27" customHeight="1" x14ac:dyDescent="0.2">
      <c r="A17" s="26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"/>
      <c r="N17" s="3"/>
    </row>
    <row r="18" spans="1:14" s="4" customFormat="1" ht="27" customHeight="1" x14ac:dyDescent="0.2">
      <c r="A18" s="28" t="s">
        <v>82</v>
      </c>
      <c r="B18" s="70" t="e">
        <f>B15+1</f>
        <v>#VALUE!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3"/>
      <c r="N18" s="3"/>
    </row>
    <row r="19" spans="1:14" s="4" customFormat="1" ht="27" customHeight="1" x14ac:dyDescent="0.2">
      <c r="A19" s="28" t="s">
        <v>83</v>
      </c>
      <c r="B19" s="70" t="e">
        <f t="shared" ref="B19:B24" si="2">B18+1</f>
        <v>#VALUE!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"/>
      <c r="N19" s="3"/>
    </row>
    <row r="20" spans="1:14" s="4" customFormat="1" ht="27" customHeight="1" x14ac:dyDescent="0.2">
      <c r="A20" s="28" t="s">
        <v>84</v>
      </c>
      <c r="B20" s="70" t="e">
        <f t="shared" si="2"/>
        <v>#VALUE!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3"/>
      <c r="N20" s="3"/>
    </row>
    <row r="21" spans="1:14" s="4" customFormat="1" ht="27" customHeight="1" x14ac:dyDescent="0.2">
      <c r="A21" s="28" t="s">
        <v>85</v>
      </c>
      <c r="B21" s="70" t="e">
        <f t="shared" si="2"/>
        <v>#VALUE!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3"/>
      <c r="N21" s="3"/>
    </row>
    <row r="22" spans="1:14" s="4" customFormat="1" ht="27" customHeight="1" x14ac:dyDescent="0.2">
      <c r="A22" s="28" t="s">
        <v>86</v>
      </c>
      <c r="B22" s="70" t="e">
        <f t="shared" si="2"/>
        <v>#VALUE!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3"/>
      <c r="N22" s="3"/>
    </row>
    <row r="23" spans="1:14" s="4" customFormat="1" ht="27" customHeight="1" x14ac:dyDescent="0.2">
      <c r="A23" s="28" t="s">
        <v>87</v>
      </c>
      <c r="B23" s="70" t="e">
        <f t="shared" si="2"/>
        <v>#VALUE!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3"/>
      <c r="N23" s="3"/>
    </row>
    <row r="24" spans="1:14" s="4" customFormat="1" ht="27" customHeight="1" x14ac:dyDescent="0.2">
      <c r="A24" s="28" t="s">
        <v>88</v>
      </c>
      <c r="B24" s="70" t="e">
        <f t="shared" si="2"/>
        <v>#VALUE!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3"/>
      <c r="N24" s="3"/>
    </row>
    <row r="25" spans="1:14" s="16" customFormat="1" ht="27" customHeight="1" x14ac:dyDescent="0.2">
      <c r="A25" s="116" t="s">
        <v>91</v>
      </c>
      <c r="B25" s="117"/>
      <c r="C25" s="117"/>
      <c r="D25" s="118"/>
      <c r="E25" s="29">
        <f t="shared" ref="E25:L25" si="3">SUM(E18:E24)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15"/>
      <c r="N25" s="15"/>
    </row>
    <row r="26" spans="1:14" s="4" customFormat="1" ht="27" customHeight="1" x14ac:dyDescent="0.2">
      <c r="A26" s="26" t="s">
        <v>92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3"/>
      <c r="N26" s="3"/>
    </row>
    <row r="27" spans="1:14" s="4" customFormat="1" ht="27" customHeight="1" x14ac:dyDescent="0.2">
      <c r="A27" s="28" t="s">
        <v>82</v>
      </c>
      <c r="B27" s="70" t="e">
        <f>B24+1</f>
        <v>#VALUE!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3"/>
      <c r="N27" s="3"/>
    </row>
    <row r="28" spans="1:14" s="4" customFormat="1" ht="27" customHeight="1" x14ac:dyDescent="0.2">
      <c r="A28" s="28" t="s">
        <v>83</v>
      </c>
      <c r="B28" s="70" t="e">
        <f t="shared" ref="B28:B33" si="4">B27+1</f>
        <v>#VALUE!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3"/>
      <c r="N28" s="3"/>
    </row>
    <row r="29" spans="1:14" s="4" customFormat="1" ht="27" customHeight="1" x14ac:dyDescent="0.2">
      <c r="A29" s="28" t="s">
        <v>84</v>
      </c>
      <c r="B29" s="70" t="e">
        <f t="shared" si="4"/>
        <v>#VALUE!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3"/>
      <c r="N29" s="3"/>
    </row>
    <row r="30" spans="1:14" s="4" customFormat="1" ht="27" customHeight="1" x14ac:dyDescent="0.2">
      <c r="A30" s="28" t="s">
        <v>85</v>
      </c>
      <c r="B30" s="70" t="e">
        <f t="shared" si="4"/>
        <v>#VALUE!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3"/>
      <c r="N30" s="3"/>
    </row>
    <row r="31" spans="1:14" s="4" customFormat="1" ht="27" customHeight="1" x14ac:dyDescent="0.2">
      <c r="A31" s="28" t="s">
        <v>86</v>
      </c>
      <c r="B31" s="70" t="e">
        <f t="shared" si="4"/>
        <v>#VALUE!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"/>
      <c r="N31" s="3"/>
    </row>
    <row r="32" spans="1:14" s="4" customFormat="1" ht="27" customHeight="1" x14ac:dyDescent="0.2">
      <c r="A32" s="28" t="s">
        <v>87</v>
      </c>
      <c r="B32" s="70" t="e">
        <f t="shared" si="4"/>
        <v>#VALUE!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3"/>
      <c r="N32" s="3"/>
    </row>
    <row r="33" spans="1:14" s="4" customFormat="1" ht="27" customHeight="1" x14ac:dyDescent="0.2">
      <c r="A33" s="28" t="s">
        <v>88</v>
      </c>
      <c r="B33" s="70" t="e">
        <f t="shared" si="4"/>
        <v>#VALUE!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"/>
      <c r="N33" s="3"/>
    </row>
    <row r="34" spans="1:14" s="16" customFormat="1" ht="27" customHeight="1" x14ac:dyDescent="0.2">
      <c r="A34" s="116" t="s">
        <v>93</v>
      </c>
      <c r="B34" s="117"/>
      <c r="C34" s="117"/>
      <c r="D34" s="118"/>
      <c r="E34" s="29">
        <f t="shared" ref="E34:L34" si="5">SUM(E27:E33)</f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15"/>
      <c r="N34" s="15"/>
    </row>
    <row r="35" spans="1:14" s="4" customFormat="1" ht="27" customHeight="1" x14ac:dyDescent="0.2">
      <c r="A35" s="26" t="s">
        <v>94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"/>
      <c r="N35" s="3"/>
    </row>
    <row r="36" spans="1:14" s="4" customFormat="1" ht="27" customHeight="1" x14ac:dyDescent="0.2">
      <c r="A36" s="28" t="s">
        <v>82</v>
      </c>
      <c r="B36" s="70" t="e">
        <f>B33+1</f>
        <v>#VALUE!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3"/>
      <c r="N36" s="3"/>
    </row>
    <row r="37" spans="1:14" s="4" customFormat="1" ht="27" customHeight="1" x14ac:dyDescent="0.2">
      <c r="A37" s="28" t="s">
        <v>83</v>
      </c>
      <c r="B37" s="70" t="e">
        <f t="shared" ref="B37:B42" si="6">B36+1</f>
        <v>#VALUE!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3"/>
      <c r="N37" s="3"/>
    </row>
    <row r="38" spans="1:14" s="4" customFormat="1" ht="27" customHeight="1" x14ac:dyDescent="0.2">
      <c r="A38" s="28" t="s">
        <v>84</v>
      </c>
      <c r="B38" s="70" t="e">
        <f t="shared" si="6"/>
        <v>#VALUE!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3"/>
      <c r="N38" s="3"/>
    </row>
    <row r="39" spans="1:14" s="4" customFormat="1" ht="27" customHeight="1" x14ac:dyDescent="0.2">
      <c r="A39" s="28" t="s">
        <v>85</v>
      </c>
      <c r="B39" s="70" t="e">
        <f t="shared" si="6"/>
        <v>#VALUE!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3"/>
      <c r="N39" s="3"/>
    </row>
    <row r="40" spans="1:14" s="4" customFormat="1" ht="27" customHeight="1" x14ac:dyDescent="0.2">
      <c r="A40" s="28" t="s">
        <v>86</v>
      </c>
      <c r="B40" s="70" t="e">
        <f t="shared" si="6"/>
        <v>#VALUE!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3"/>
      <c r="N40" s="3"/>
    </row>
    <row r="41" spans="1:14" s="4" customFormat="1" ht="27" customHeight="1" x14ac:dyDescent="0.2">
      <c r="A41" s="28" t="s">
        <v>87</v>
      </c>
      <c r="B41" s="70" t="e">
        <f t="shared" si="6"/>
        <v>#VALUE!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"/>
      <c r="N41" s="3"/>
    </row>
    <row r="42" spans="1:14" s="4" customFormat="1" ht="27" customHeight="1" x14ac:dyDescent="0.2">
      <c r="A42" s="28" t="s">
        <v>88</v>
      </c>
      <c r="B42" s="70" t="e">
        <f t="shared" si="6"/>
        <v>#VALUE!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3"/>
      <c r="N42" s="3"/>
    </row>
    <row r="43" spans="1:14" s="16" customFormat="1" ht="27" customHeight="1" x14ac:dyDescent="0.2">
      <c r="A43" s="116" t="s">
        <v>95</v>
      </c>
      <c r="B43" s="117"/>
      <c r="C43" s="117"/>
      <c r="D43" s="118"/>
      <c r="E43" s="29">
        <f t="shared" ref="E43:L43" si="7">SUM(E36:E42)</f>
        <v>0</v>
      </c>
      <c r="F43" s="29">
        <f t="shared" si="7"/>
        <v>0</v>
      </c>
      <c r="G43" s="29">
        <f t="shared" si="7"/>
        <v>0</v>
      </c>
      <c r="H43" s="29">
        <f t="shared" si="7"/>
        <v>0</v>
      </c>
      <c r="I43" s="29">
        <f t="shared" si="7"/>
        <v>0</v>
      </c>
      <c r="J43" s="29">
        <f t="shared" si="7"/>
        <v>0</v>
      </c>
      <c r="K43" s="29">
        <f t="shared" si="7"/>
        <v>0</v>
      </c>
      <c r="L43" s="29">
        <f t="shared" si="7"/>
        <v>0</v>
      </c>
      <c r="M43" s="15"/>
      <c r="N43" s="15"/>
    </row>
    <row r="44" spans="1:14" s="4" customFormat="1" ht="27" customHeight="1" x14ac:dyDescent="0.2">
      <c r="A44" s="26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3"/>
      <c r="N44" s="3"/>
    </row>
    <row r="45" spans="1:14" s="4" customFormat="1" ht="27" customHeight="1" x14ac:dyDescent="0.2">
      <c r="A45" s="28" t="s">
        <v>82</v>
      </c>
      <c r="B45" s="70" t="e">
        <f>B42+1</f>
        <v>#VALUE!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3"/>
      <c r="N45" s="3"/>
    </row>
    <row r="46" spans="1:14" s="4" customFormat="1" ht="27" customHeight="1" x14ac:dyDescent="0.2">
      <c r="A46" s="28" t="s">
        <v>83</v>
      </c>
      <c r="B46" s="70" t="e">
        <f t="shared" ref="B46:B51" si="8">B45+1</f>
        <v>#VALUE!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3"/>
      <c r="N46" s="3"/>
    </row>
    <row r="47" spans="1:14" s="4" customFormat="1" ht="27" customHeight="1" x14ac:dyDescent="0.2">
      <c r="A47" s="28" t="s">
        <v>84</v>
      </c>
      <c r="B47" s="70" t="e">
        <f t="shared" si="8"/>
        <v>#VALUE!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3"/>
      <c r="N47" s="3"/>
    </row>
    <row r="48" spans="1:14" s="4" customFormat="1" ht="27" customHeight="1" x14ac:dyDescent="0.2">
      <c r="A48" s="28" t="s">
        <v>85</v>
      </c>
      <c r="B48" s="70" t="e">
        <f t="shared" si="8"/>
        <v>#VALUE!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3"/>
      <c r="N48" s="3"/>
    </row>
    <row r="49" spans="1:14" s="4" customFormat="1" ht="27" customHeight="1" x14ac:dyDescent="0.2">
      <c r="A49" s="28" t="s">
        <v>86</v>
      </c>
      <c r="B49" s="70" t="e">
        <f t="shared" si="8"/>
        <v>#VALUE!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3"/>
      <c r="N49" s="3"/>
    </row>
    <row r="50" spans="1:14" s="4" customFormat="1" ht="27" customHeight="1" x14ac:dyDescent="0.2">
      <c r="A50" s="28" t="s">
        <v>87</v>
      </c>
      <c r="B50" s="70" t="e">
        <f t="shared" si="8"/>
        <v>#VALUE!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3"/>
      <c r="N50" s="3"/>
    </row>
    <row r="51" spans="1:14" s="4" customFormat="1" ht="27" customHeight="1" x14ac:dyDescent="0.2">
      <c r="A51" s="28" t="s">
        <v>88</v>
      </c>
      <c r="B51" s="70" t="e">
        <f t="shared" si="8"/>
        <v>#VALUE!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3"/>
      <c r="N51" s="3"/>
    </row>
    <row r="52" spans="1:14" s="16" customFormat="1" ht="27" customHeight="1" x14ac:dyDescent="0.2">
      <c r="A52" s="116" t="s">
        <v>97</v>
      </c>
      <c r="B52" s="117"/>
      <c r="C52" s="117"/>
      <c r="D52" s="118"/>
      <c r="E52" s="29">
        <f t="shared" ref="E52:L52" si="9">SUM(E45:E51)</f>
        <v>0</v>
      </c>
      <c r="F52" s="29">
        <f t="shared" si="9"/>
        <v>0</v>
      </c>
      <c r="G52" s="29">
        <f t="shared" si="9"/>
        <v>0</v>
      </c>
      <c r="H52" s="29">
        <f t="shared" si="9"/>
        <v>0</v>
      </c>
      <c r="I52" s="29">
        <f t="shared" si="9"/>
        <v>0</v>
      </c>
      <c r="J52" s="29">
        <f t="shared" si="9"/>
        <v>0</v>
      </c>
      <c r="K52" s="29">
        <f t="shared" si="9"/>
        <v>0</v>
      </c>
      <c r="L52" s="29">
        <f t="shared" si="9"/>
        <v>0</v>
      </c>
      <c r="M52" s="15"/>
      <c r="N52" s="15"/>
    </row>
    <row r="53" spans="1:14" s="4" customFormat="1" ht="27" customHeight="1" x14ac:dyDescent="0.2">
      <c r="A53" s="26" t="s">
        <v>98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3"/>
      <c r="N53" s="3"/>
    </row>
    <row r="54" spans="1:14" s="4" customFormat="1" ht="27" customHeight="1" x14ac:dyDescent="0.2">
      <c r="A54" s="28" t="s">
        <v>82</v>
      </c>
      <c r="B54" s="70" t="e">
        <f>B51+1</f>
        <v>#VALUE!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3"/>
      <c r="N54" s="3"/>
    </row>
    <row r="55" spans="1:14" s="4" customFormat="1" ht="27" customHeight="1" x14ac:dyDescent="0.2">
      <c r="A55" s="28" t="s">
        <v>83</v>
      </c>
      <c r="B55" s="70" t="e">
        <f t="shared" ref="B55:B60" si="10">B54+1</f>
        <v>#VALUE!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3"/>
      <c r="N55" s="3"/>
    </row>
    <row r="56" spans="1:14" s="4" customFormat="1" ht="27" customHeight="1" x14ac:dyDescent="0.2">
      <c r="A56" s="28" t="s">
        <v>84</v>
      </c>
      <c r="B56" s="70" t="e">
        <f t="shared" si="10"/>
        <v>#VALUE!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3"/>
      <c r="N56" s="3"/>
    </row>
    <row r="57" spans="1:14" s="4" customFormat="1" ht="27" customHeight="1" x14ac:dyDescent="0.2">
      <c r="A57" s="28" t="s">
        <v>85</v>
      </c>
      <c r="B57" s="70" t="e">
        <f t="shared" si="10"/>
        <v>#VALUE!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3"/>
      <c r="N57" s="3"/>
    </row>
    <row r="58" spans="1:14" s="4" customFormat="1" ht="27" customHeight="1" x14ac:dyDescent="0.2">
      <c r="A58" s="28" t="s">
        <v>86</v>
      </c>
      <c r="B58" s="70" t="e">
        <f t="shared" si="10"/>
        <v>#VALUE!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3"/>
      <c r="N58" s="3"/>
    </row>
    <row r="59" spans="1:14" s="4" customFormat="1" ht="27" customHeight="1" x14ac:dyDescent="0.2">
      <c r="A59" s="28" t="s">
        <v>87</v>
      </c>
      <c r="B59" s="70" t="e">
        <f t="shared" si="10"/>
        <v>#VALUE!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"/>
      <c r="N59" s="3"/>
    </row>
    <row r="60" spans="1:14" s="4" customFormat="1" ht="27" customHeight="1" x14ac:dyDescent="0.2">
      <c r="A60" s="28" t="s">
        <v>88</v>
      </c>
      <c r="B60" s="70" t="e">
        <f t="shared" si="10"/>
        <v>#VALUE!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3"/>
      <c r="N60" s="3"/>
    </row>
    <row r="61" spans="1:14" s="16" customFormat="1" ht="27" customHeight="1" x14ac:dyDescent="0.2">
      <c r="A61" s="116" t="s">
        <v>99</v>
      </c>
      <c r="B61" s="117"/>
      <c r="C61" s="117"/>
      <c r="D61" s="118"/>
      <c r="E61" s="29">
        <f t="shared" ref="E61:L61" si="11">SUM(E54:E60)</f>
        <v>0</v>
      </c>
      <c r="F61" s="29">
        <f t="shared" si="11"/>
        <v>0</v>
      </c>
      <c r="G61" s="29">
        <f t="shared" si="11"/>
        <v>0</v>
      </c>
      <c r="H61" s="29">
        <f t="shared" si="11"/>
        <v>0</v>
      </c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15"/>
      <c r="N61" s="15"/>
    </row>
    <row r="62" spans="1:14" s="13" customFormat="1" ht="27" customHeight="1" x14ac:dyDescent="0.2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17"/>
      <c r="N62" s="17"/>
    </row>
    <row r="63" spans="1:14" s="13" customFormat="1" ht="27" customHeight="1" x14ac:dyDescent="0.2">
      <c r="A63" s="23" t="s">
        <v>100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17"/>
      <c r="N63" s="17"/>
    </row>
    <row r="64" spans="1:14" s="13" customFormat="1" ht="27" customHeight="1" thickBot="1" x14ac:dyDescent="0.3">
      <c r="A64" s="30"/>
      <c r="B64" s="31"/>
      <c r="C64" s="31"/>
      <c r="D64" s="40" t="s">
        <v>48</v>
      </c>
      <c r="E64" s="31"/>
      <c r="F64" s="31"/>
      <c r="G64" s="31"/>
      <c r="H64" s="31"/>
      <c r="I64" s="31"/>
      <c r="J64" s="31"/>
      <c r="K64" s="31"/>
      <c r="L64" s="31"/>
      <c r="M64" s="17"/>
      <c r="N64" s="17"/>
    </row>
    <row r="65" spans="1:14" s="10" customFormat="1" ht="42" customHeight="1" thickBot="1" x14ac:dyDescent="0.25">
      <c r="A65" s="32" t="s">
        <v>9</v>
      </c>
      <c r="B65" s="37">
        <f>SUM(E16+E25+E34+E43+E52+E61)</f>
        <v>0</v>
      </c>
      <c r="C65" s="22"/>
      <c r="D65" s="41" t="s">
        <v>49</v>
      </c>
      <c r="E65" s="22"/>
      <c r="F65" s="22"/>
      <c r="G65" s="22"/>
      <c r="H65" s="22"/>
      <c r="I65" s="22"/>
      <c r="J65" s="22"/>
      <c r="K65" s="22"/>
      <c r="L65" s="22"/>
      <c r="M65" s="9"/>
      <c r="N65" s="9"/>
    </row>
    <row r="66" spans="1:14" s="10" customFormat="1" ht="42" customHeight="1" thickBot="1" x14ac:dyDescent="0.25">
      <c r="A66" s="32" t="s">
        <v>51</v>
      </c>
      <c r="B66" s="37">
        <f>SUM(F16+F25+F34+F43+F52+F61)</f>
        <v>0</v>
      </c>
      <c r="C66" s="22"/>
      <c r="D66" s="41" t="s">
        <v>52</v>
      </c>
      <c r="E66" s="22"/>
      <c r="F66" s="22"/>
      <c r="G66" s="22"/>
      <c r="H66" s="22"/>
      <c r="I66" s="22"/>
      <c r="J66" s="22"/>
      <c r="K66" s="22"/>
      <c r="L66" s="22"/>
      <c r="M66" s="9"/>
      <c r="N66" s="9"/>
    </row>
    <row r="67" spans="1:14" s="10" customFormat="1" ht="42" customHeight="1" thickBot="1" x14ac:dyDescent="0.25">
      <c r="A67" s="34" t="s">
        <v>11</v>
      </c>
      <c r="B67" s="37">
        <f>SUM(G16+G25+G34+G43+G52+G61)</f>
        <v>0</v>
      </c>
      <c r="C67" s="22"/>
      <c r="D67" s="42"/>
      <c r="E67" s="22"/>
      <c r="F67" s="22"/>
      <c r="G67" s="22"/>
      <c r="H67" s="22"/>
      <c r="I67" s="22"/>
      <c r="J67" s="22"/>
      <c r="K67" s="22"/>
      <c r="L67" s="22"/>
      <c r="M67" s="9"/>
      <c r="N67" s="9"/>
    </row>
    <row r="68" spans="1:14" s="10" customFormat="1" ht="42" customHeight="1" thickBot="1" x14ac:dyDescent="0.25">
      <c r="A68" s="34" t="s">
        <v>12</v>
      </c>
      <c r="B68" s="37">
        <f>SUM(H16+H25+H34+H43+H52+H61)</f>
        <v>0</v>
      </c>
      <c r="C68" s="22"/>
      <c r="D68" s="41" t="s">
        <v>53</v>
      </c>
      <c r="E68" s="22"/>
      <c r="F68" s="22"/>
      <c r="G68" s="22"/>
      <c r="H68" s="22"/>
      <c r="I68" s="22"/>
      <c r="J68" s="22"/>
      <c r="K68" s="22"/>
      <c r="L68" s="22"/>
      <c r="M68" s="9"/>
      <c r="N68" s="9"/>
    </row>
    <row r="69" spans="1:14" s="10" customFormat="1" ht="42" customHeight="1" thickBot="1" x14ac:dyDescent="0.25">
      <c r="A69" s="34" t="s">
        <v>13</v>
      </c>
      <c r="B69" s="37">
        <f>SUM(I16+I25+I34+I43+I52+I61)</f>
        <v>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9"/>
      <c r="N69" s="9"/>
    </row>
    <row r="70" spans="1:14" s="10" customFormat="1" ht="42" customHeight="1" thickBot="1" x14ac:dyDescent="0.25">
      <c r="A70" s="34" t="s">
        <v>14</v>
      </c>
      <c r="B70" s="37">
        <f>SUM(J16+J25+J34+J43+J52+J61)</f>
        <v>0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9"/>
      <c r="N70" s="9"/>
    </row>
    <row r="71" spans="1:14" s="10" customFormat="1" ht="42" customHeight="1" thickBot="1" x14ac:dyDescent="0.25">
      <c r="A71" s="34" t="s">
        <v>54</v>
      </c>
      <c r="B71" s="37">
        <f>SUM(K16+K25+K34+K43+K52+K61)</f>
        <v>0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9"/>
      <c r="N71" s="9"/>
    </row>
    <row r="72" spans="1:14" s="10" customFormat="1" ht="15" customHeight="1" thickBot="1" x14ac:dyDescent="0.25">
      <c r="A72" s="34"/>
      <c r="B72" s="3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9"/>
      <c r="N72" s="9"/>
    </row>
    <row r="73" spans="1:14" s="9" customFormat="1" ht="40.5" customHeight="1" thickBot="1" x14ac:dyDescent="0.25">
      <c r="A73" s="36" t="s">
        <v>102</v>
      </c>
      <c r="B73" s="38">
        <f>SUM(B65:B67)</f>
        <v>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4" s="9" customFormat="1" ht="45" customHeight="1" thickBot="1" x14ac:dyDescent="0.25">
      <c r="A74" s="36" t="s">
        <v>103</v>
      </c>
      <c r="B74" s="38">
        <f>SUM(B65:B67)+B71</f>
        <v>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4" ht="27" customHeight="1" x14ac:dyDescent="0.25"/>
  </sheetData>
  <sheetProtection password="C3FC" sheet="1" objects="1" scenarios="1"/>
  <mergeCells count="10">
    <mergeCell ref="B3:D3"/>
    <mergeCell ref="J3:K3"/>
    <mergeCell ref="A43:D43"/>
    <mergeCell ref="A52:D52"/>
    <mergeCell ref="A61:D61"/>
    <mergeCell ref="J5:L5"/>
    <mergeCell ref="A16:D16"/>
    <mergeCell ref="A25:D25"/>
    <mergeCell ref="A34:D34"/>
    <mergeCell ref="B5:E5"/>
  </mergeCells>
  <phoneticPr fontId="9" type="noConversion"/>
  <printOptions horizontalCentered="1"/>
  <pageMargins left="0" right="0" top="0.59055118110236227" bottom="0.19685039370078741" header="0.51181102362204722" footer="0.51181102362204722"/>
  <pageSetup paperSize="8" scale="52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N75"/>
  <sheetViews>
    <sheetView view="pageBreakPreview" zoomScale="70" zoomScaleNormal="100" zoomScaleSheetLayoutView="70" workbookViewId="0">
      <selection activeCell="B3" sqref="B3:D3"/>
    </sheetView>
  </sheetViews>
  <sheetFormatPr defaultRowHeight="18" x14ac:dyDescent="0.25"/>
  <cols>
    <col min="1" max="1" width="38.140625" customWidth="1"/>
    <col min="2" max="4" width="23.5703125" style="6" customWidth="1"/>
    <col min="5" max="6" width="15.85546875" style="6" customWidth="1"/>
    <col min="7" max="8" width="17.42578125" style="6" customWidth="1"/>
    <col min="9" max="9" width="18.42578125" style="6" customWidth="1"/>
    <col min="10" max="12" width="15.85546875" style="6" customWidth="1"/>
    <col min="13" max="14" width="9.140625" style="1"/>
  </cols>
  <sheetData>
    <row r="1" spans="1:14" s="2" customFormat="1" ht="28.5" customHeight="1" x14ac:dyDescent="0.2">
      <c r="A1" s="14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"/>
      <c r="N1" s="5"/>
    </row>
    <row r="2" spans="1:14" s="2" customFormat="1" ht="28.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</row>
    <row r="3" spans="1:14" s="4" customFormat="1" ht="49.5" customHeight="1" x14ac:dyDescent="0.2">
      <c r="A3" s="18" t="s">
        <v>1</v>
      </c>
      <c r="B3" s="113" t="str">
        <f>'Totals Calculation Matrix'!B3:D3</f>
        <v>District Service Name</v>
      </c>
      <c r="C3" s="115"/>
      <c r="D3" s="114"/>
      <c r="E3" s="22"/>
      <c r="F3" s="19"/>
      <c r="G3" s="39"/>
      <c r="H3" s="20"/>
      <c r="I3" s="21" t="s">
        <v>2</v>
      </c>
      <c r="J3" s="113" t="str">
        <f>'Totals Calculation Matrix'!H3</f>
        <v>House Officer / Registrar</v>
      </c>
      <c r="K3" s="114"/>
      <c r="L3" s="22"/>
      <c r="M3" s="3"/>
      <c r="N3" s="3"/>
    </row>
    <row r="4" spans="1:14" s="10" customFormat="1" ht="15.75" x14ac:dyDescent="0.2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</row>
    <row r="5" spans="1:14" s="2" customFormat="1" ht="90.75" customHeight="1" x14ac:dyDescent="0.2">
      <c r="A5" s="24" t="s">
        <v>75</v>
      </c>
      <c r="B5" s="119" t="str">
        <f>'Totals Calculation Matrix'!A31</f>
        <v>RMO 24</v>
      </c>
      <c r="C5" s="120"/>
      <c r="D5" s="120"/>
      <c r="E5" s="121"/>
      <c r="F5" s="25"/>
      <c r="G5" s="25"/>
      <c r="H5" s="25"/>
      <c r="I5" s="35" t="s">
        <v>4</v>
      </c>
      <c r="J5" s="113" t="str">
        <f>'Totals Calculation Matrix'!B5</f>
        <v>RMO Support to enter details from run description e.g.08:00 - 16:30 = 8 .5 hours/day</v>
      </c>
      <c r="K5" s="115"/>
      <c r="L5" s="114"/>
      <c r="M5" s="5"/>
      <c r="N5" s="5"/>
    </row>
    <row r="6" spans="1:14" s="12" customFormat="1" ht="15" customHeight="1" x14ac:dyDescent="0.2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1"/>
      <c r="N6" s="11"/>
    </row>
    <row r="7" spans="1:14" s="2" customFormat="1" ht="47.25" x14ac:dyDescent="0.2">
      <c r="A7" s="18" t="s">
        <v>76</v>
      </c>
      <c r="B7" s="21" t="s">
        <v>77</v>
      </c>
      <c r="C7" s="21" t="s">
        <v>78</v>
      </c>
      <c r="D7" s="21" t="s">
        <v>79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80</v>
      </c>
      <c r="M7" s="5"/>
      <c r="N7" s="5"/>
    </row>
    <row r="8" spans="1:14" s="4" customFormat="1" ht="27" customHeight="1" x14ac:dyDescent="0.2">
      <c r="A8" s="26" t="s">
        <v>81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N8" s="3"/>
    </row>
    <row r="9" spans="1:14" s="4" customFormat="1" ht="27" customHeight="1" x14ac:dyDescent="0.2">
      <c r="A9" s="28" t="s">
        <v>82</v>
      </c>
      <c r="B9" s="70" t="str">
        <f>'Totals Calculation Matrix'!H5</f>
        <v>Enter start date of run review e.g. 10/02/2020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3"/>
      <c r="N9" s="3"/>
    </row>
    <row r="10" spans="1:14" s="4" customFormat="1" ht="27" customHeight="1" x14ac:dyDescent="0.2">
      <c r="A10" s="28" t="s">
        <v>83</v>
      </c>
      <c r="B10" s="70" t="e">
        <f t="shared" ref="B10:B15" si="0">B9+1</f>
        <v>#VALUE!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"/>
      <c r="N10" s="3"/>
    </row>
    <row r="11" spans="1:14" s="4" customFormat="1" ht="27" customHeight="1" x14ac:dyDescent="0.2">
      <c r="A11" s="28" t="s">
        <v>84</v>
      </c>
      <c r="B11" s="70" t="e">
        <f t="shared" si="0"/>
        <v>#VALUE!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3"/>
      <c r="N11" s="3"/>
    </row>
    <row r="12" spans="1:14" s="4" customFormat="1" ht="27" customHeight="1" x14ac:dyDescent="0.2">
      <c r="A12" s="28" t="s">
        <v>85</v>
      </c>
      <c r="B12" s="70" t="e">
        <f t="shared" si="0"/>
        <v>#VALUE!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"/>
      <c r="N12" s="3"/>
    </row>
    <row r="13" spans="1:14" s="4" customFormat="1" ht="27" customHeight="1" x14ac:dyDescent="0.2">
      <c r="A13" s="28" t="s">
        <v>86</v>
      </c>
      <c r="B13" s="70" t="e">
        <f t="shared" si="0"/>
        <v>#VALUE!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"/>
      <c r="N13" s="3"/>
    </row>
    <row r="14" spans="1:14" s="4" customFormat="1" ht="27" customHeight="1" x14ac:dyDescent="0.2">
      <c r="A14" s="28" t="s">
        <v>87</v>
      </c>
      <c r="B14" s="70" t="e">
        <f t="shared" si="0"/>
        <v>#VALUE!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"/>
      <c r="N14" s="3"/>
    </row>
    <row r="15" spans="1:14" s="4" customFormat="1" ht="27" customHeight="1" x14ac:dyDescent="0.2">
      <c r="A15" s="28" t="s">
        <v>88</v>
      </c>
      <c r="B15" s="70" t="e">
        <f t="shared" si="0"/>
        <v>#VALUE!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"/>
      <c r="N15" s="3"/>
    </row>
    <row r="16" spans="1:14" s="16" customFormat="1" ht="27" customHeight="1" x14ac:dyDescent="0.2">
      <c r="A16" s="116" t="s">
        <v>89</v>
      </c>
      <c r="B16" s="117"/>
      <c r="C16" s="117"/>
      <c r="D16" s="118"/>
      <c r="E16" s="29">
        <f t="shared" ref="E16:L16" si="1">SUM(E9:E15)</f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15"/>
      <c r="N16" s="15"/>
    </row>
    <row r="17" spans="1:14" s="4" customFormat="1" ht="27" customHeight="1" x14ac:dyDescent="0.2">
      <c r="A17" s="26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"/>
      <c r="N17" s="3"/>
    </row>
    <row r="18" spans="1:14" s="4" customFormat="1" ht="27" customHeight="1" x14ac:dyDescent="0.2">
      <c r="A18" s="28" t="s">
        <v>82</v>
      </c>
      <c r="B18" s="70" t="e">
        <f>B15+1</f>
        <v>#VALUE!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3"/>
      <c r="N18" s="3"/>
    </row>
    <row r="19" spans="1:14" s="4" customFormat="1" ht="27" customHeight="1" x14ac:dyDescent="0.2">
      <c r="A19" s="28" t="s">
        <v>83</v>
      </c>
      <c r="B19" s="70" t="e">
        <f t="shared" ref="B19:B24" si="2">B18+1</f>
        <v>#VALUE!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"/>
      <c r="N19" s="3"/>
    </row>
    <row r="20" spans="1:14" s="4" customFormat="1" ht="27" customHeight="1" x14ac:dyDescent="0.2">
      <c r="A20" s="28" t="s">
        <v>84</v>
      </c>
      <c r="B20" s="70" t="e">
        <f t="shared" si="2"/>
        <v>#VALUE!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3"/>
      <c r="N20" s="3"/>
    </row>
    <row r="21" spans="1:14" s="4" customFormat="1" ht="27" customHeight="1" x14ac:dyDescent="0.2">
      <c r="A21" s="28" t="s">
        <v>85</v>
      </c>
      <c r="B21" s="70" t="e">
        <f t="shared" si="2"/>
        <v>#VALUE!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3"/>
      <c r="N21" s="3"/>
    </row>
    <row r="22" spans="1:14" s="4" customFormat="1" ht="27" customHeight="1" x14ac:dyDescent="0.2">
      <c r="A22" s="28" t="s">
        <v>86</v>
      </c>
      <c r="B22" s="70" t="e">
        <f t="shared" si="2"/>
        <v>#VALUE!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3"/>
      <c r="N22" s="3"/>
    </row>
    <row r="23" spans="1:14" s="4" customFormat="1" ht="27" customHeight="1" x14ac:dyDescent="0.2">
      <c r="A23" s="28" t="s">
        <v>87</v>
      </c>
      <c r="B23" s="70" t="e">
        <f t="shared" si="2"/>
        <v>#VALUE!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3"/>
      <c r="N23" s="3"/>
    </row>
    <row r="24" spans="1:14" s="4" customFormat="1" ht="27" customHeight="1" x14ac:dyDescent="0.2">
      <c r="A24" s="28" t="s">
        <v>88</v>
      </c>
      <c r="B24" s="70" t="e">
        <f t="shared" si="2"/>
        <v>#VALUE!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3"/>
      <c r="N24" s="3"/>
    </row>
    <row r="25" spans="1:14" s="16" customFormat="1" ht="27" customHeight="1" x14ac:dyDescent="0.2">
      <c r="A25" s="116" t="s">
        <v>91</v>
      </c>
      <c r="B25" s="117"/>
      <c r="C25" s="117"/>
      <c r="D25" s="118"/>
      <c r="E25" s="29">
        <f t="shared" ref="E25:L25" si="3">SUM(E18:E24)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15"/>
      <c r="N25" s="15"/>
    </row>
    <row r="26" spans="1:14" s="4" customFormat="1" ht="27" customHeight="1" x14ac:dyDescent="0.2">
      <c r="A26" s="26" t="s">
        <v>92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3"/>
      <c r="N26" s="3"/>
    </row>
    <row r="27" spans="1:14" s="4" customFormat="1" ht="27" customHeight="1" x14ac:dyDescent="0.2">
      <c r="A27" s="28" t="s">
        <v>82</v>
      </c>
      <c r="B27" s="70" t="e">
        <f>B24+1</f>
        <v>#VALUE!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3"/>
      <c r="N27" s="3"/>
    </row>
    <row r="28" spans="1:14" s="4" customFormat="1" ht="27" customHeight="1" x14ac:dyDescent="0.2">
      <c r="A28" s="28" t="s">
        <v>83</v>
      </c>
      <c r="B28" s="70" t="e">
        <f t="shared" ref="B28:B33" si="4">B27+1</f>
        <v>#VALUE!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3"/>
      <c r="N28" s="3"/>
    </row>
    <row r="29" spans="1:14" s="4" customFormat="1" ht="27" customHeight="1" x14ac:dyDescent="0.2">
      <c r="A29" s="28" t="s">
        <v>84</v>
      </c>
      <c r="B29" s="70" t="e">
        <f t="shared" si="4"/>
        <v>#VALUE!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3"/>
      <c r="N29" s="3"/>
    </row>
    <row r="30" spans="1:14" s="4" customFormat="1" ht="27" customHeight="1" x14ac:dyDescent="0.2">
      <c r="A30" s="28" t="s">
        <v>85</v>
      </c>
      <c r="B30" s="70" t="e">
        <f t="shared" si="4"/>
        <v>#VALUE!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3"/>
      <c r="N30" s="3"/>
    </row>
    <row r="31" spans="1:14" s="4" customFormat="1" ht="27" customHeight="1" x14ac:dyDescent="0.2">
      <c r="A31" s="28" t="s">
        <v>86</v>
      </c>
      <c r="B31" s="70" t="e">
        <f t="shared" si="4"/>
        <v>#VALUE!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"/>
      <c r="N31" s="3"/>
    </row>
    <row r="32" spans="1:14" s="4" customFormat="1" ht="27" customHeight="1" x14ac:dyDescent="0.2">
      <c r="A32" s="28" t="s">
        <v>87</v>
      </c>
      <c r="B32" s="70" t="e">
        <f t="shared" si="4"/>
        <v>#VALUE!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3"/>
      <c r="N32" s="3"/>
    </row>
    <row r="33" spans="1:14" s="4" customFormat="1" ht="27" customHeight="1" x14ac:dyDescent="0.2">
      <c r="A33" s="28" t="s">
        <v>88</v>
      </c>
      <c r="B33" s="70" t="e">
        <f t="shared" si="4"/>
        <v>#VALUE!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"/>
      <c r="N33" s="3"/>
    </row>
    <row r="34" spans="1:14" s="16" customFormat="1" ht="27" customHeight="1" x14ac:dyDescent="0.2">
      <c r="A34" s="116" t="s">
        <v>93</v>
      </c>
      <c r="B34" s="117"/>
      <c r="C34" s="117"/>
      <c r="D34" s="118"/>
      <c r="E34" s="29">
        <f t="shared" ref="E34:L34" si="5">SUM(E27:E33)</f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15"/>
      <c r="N34" s="15"/>
    </row>
    <row r="35" spans="1:14" s="4" customFormat="1" ht="27" customHeight="1" x14ac:dyDescent="0.2">
      <c r="A35" s="26" t="s">
        <v>94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"/>
      <c r="N35" s="3"/>
    </row>
    <row r="36" spans="1:14" s="4" customFormat="1" ht="27" customHeight="1" x14ac:dyDescent="0.2">
      <c r="A36" s="28" t="s">
        <v>82</v>
      </c>
      <c r="B36" s="70" t="e">
        <f>B33+1</f>
        <v>#VALUE!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3"/>
      <c r="N36" s="3"/>
    </row>
    <row r="37" spans="1:14" s="4" customFormat="1" ht="27" customHeight="1" x14ac:dyDescent="0.2">
      <c r="A37" s="28" t="s">
        <v>83</v>
      </c>
      <c r="B37" s="70" t="e">
        <f t="shared" ref="B37:B42" si="6">B36+1</f>
        <v>#VALUE!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3"/>
      <c r="N37" s="3"/>
    </row>
    <row r="38" spans="1:14" s="4" customFormat="1" ht="27" customHeight="1" x14ac:dyDescent="0.2">
      <c r="A38" s="28" t="s">
        <v>84</v>
      </c>
      <c r="B38" s="70" t="e">
        <f t="shared" si="6"/>
        <v>#VALUE!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3"/>
      <c r="N38" s="3"/>
    </row>
    <row r="39" spans="1:14" s="4" customFormat="1" ht="27" customHeight="1" x14ac:dyDescent="0.2">
      <c r="A39" s="28" t="s">
        <v>85</v>
      </c>
      <c r="B39" s="70" t="e">
        <f t="shared" si="6"/>
        <v>#VALUE!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3"/>
      <c r="N39" s="3"/>
    </row>
    <row r="40" spans="1:14" s="4" customFormat="1" ht="27" customHeight="1" x14ac:dyDescent="0.2">
      <c r="A40" s="28" t="s">
        <v>86</v>
      </c>
      <c r="B40" s="70" t="e">
        <f t="shared" si="6"/>
        <v>#VALUE!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3"/>
      <c r="N40" s="3"/>
    </row>
    <row r="41" spans="1:14" s="4" customFormat="1" ht="27" customHeight="1" x14ac:dyDescent="0.2">
      <c r="A41" s="28" t="s">
        <v>87</v>
      </c>
      <c r="B41" s="70" t="e">
        <f t="shared" si="6"/>
        <v>#VALUE!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"/>
      <c r="N41" s="3"/>
    </row>
    <row r="42" spans="1:14" s="4" customFormat="1" ht="27" customHeight="1" x14ac:dyDescent="0.2">
      <c r="A42" s="28" t="s">
        <v>88</v>
      </c>
      <c r="B42" s="70" t="e">
        <f t="shared" si="6"/>
        <v>#VALUE!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3"/>
      <c r="N42" s="3"/>
    </row>
    <row r="43" spans="1:14" s="16" customFormat="1" ht="27" customHeight="1" x14ac:dyDescent="0.2">
      <c r="A43" s="116" t="s">
        <v>95</v>
      </c>
      <c r="B43" s="117"/>
      <c r="C43" s="117"/>
      <c r="D43" s="118"/>
      <c r="E43" s="29">
        <f t="shared" ref="E43:L43" si="7">SUM(E36:E42)</f>
        <v>0</v>
      </c>
      <c r="F43" s="29">
        <f t="shared" si="7"/>
        <v>0</v>
      </c>
      <c r="G43" s="29">
        <f t="shared" si="7"/>
        <v>0</v>
      </c>
      <c r="H43" s="29">
        <f t="shared" si="7"/>
        <v>0</v>
      </c>
      <c r="I43" s="29">
        <f t="shared" si="7"/>
        <v>0</v>
      </c>
      <c r="J43" s="29">
        <f t="shared" si="7"/>
        <v>0</v>
      </c>
      <c r="K43" s="29">
        <f t="shared" si="7"/>
        <v>0</v>
      </c>
      <c r="L43" s="29">
        <f t="shared" si="7"/>
        <v>0</v>
      </c>
      <c r="M43" s="15"/>
      <c r="N43" s="15"/>
    </row>
    <row r="44" spans="1:14" s="4" customFormat="1" ht="27" customHeight="1" x14ac:dyDescent="0.2">
      <c r="A44" s="26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3"/>
      <c r="N44" s="3"/>
    </row>
    <row r="45" spans="1:14" s="4" customFormat="1" ht="27" customHeight="1" x14ac:dyDescent="0.2">
      <c r="A45" s="28" t="s">
        <v>82</v>
      </c>
      <c r="B45" s="70" t="e">
        <f>B42+1</f>
        <v>#VALUE!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3"/>
      <c r="N45" s="3"/>
    </row>
    <row r="46" spans="1:14" s="4" customFormat="1" ht="27" customHeight="1" x14ac:dyDescent="0.2">
      <c r="A46" s="28" t="s">
        <v>83</v>
      </c>
      <c r="B46" s="70" t="e">
        <f t="shared" ref="B46:B51" si="8">B45+1</f>
        <v>#VALUE!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3"/>
      <c r="N46" s="3"/>
    </row>
    <row r="47" spans="1:14" s="4" customFormat="1" ht="27" customHeight="1" x14ac:dyDescent="0.2">
      <c r="A47" s="28" t="s">
        <v>84</v>
      </c>
      <c r="B47" s="70" t="e">
        <f t="shared" si="8"/>
        <v>#VALUE!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3"/>
      <c r="N47" s="3"/>
    </row>
    <row r="48" spans="1:14" s="4" customFormat="1" ht="27" customHeight="1" x14ac:dyDescent="0.2">
      <c r="A48" s="28" t="s">
        <v>85</v>
      </c>
      <c r="B48" s="70" t="e">
        <f t="shared" si="8"/>
        <v>#VALUE!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3"/>
      <c r="N48" s="3"/>
    </row>
    <row r="49" spans="1:14" s="4" customFormat="1" ht="27" customHeight="1" x14ac:dyDescent="0.2">
      <c r="A49" s="28" t="s">
        <v>86</v>
      </c>
      <c r="B49" s="70" t="e">
        <f t="shared" si="8"/>
        <v>#VALUE!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3"/>
      <c r="N49" s="3"/>
    </row>
    <row r="50" spans="1:14" s="4" customFormat="1" ht="27" customHeight="1" x14ac:dyDescent="0.2">
      <c r="A50" s="28" t="s">
        <v>87</v>
      </c>
      <c r="B50" s="70" t="e">
        <f t="shared" si="8"/>
        <v>#VALUE!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3"/>
      <c r="N50" s="3"/>
    </row>
    <row r="51" spans="1:14" s="4" customFormat="1" ht="27" customHeight="1" x14ac:dyDescent="0.2">
      <c r="A51" s="28" t="s">
        <v>88</v>
      </c>
      <c r="B51" s="70" t="e">
        <f t="shared" si="8"/>
        <v>#VALUE!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3"/>
      <c r="N51" s="3"/>
    </row>
    <row r="52" spans="1:14" s="16" customFormat="1" ht="27" customHeight="1" x14ac:dyDescent="0.2">
      <c r="A52" s="116" t="s">
        <v>97</v>
      </c>
      <c r="B52" s="117"/>
      <c r="C52" s="117"/>
      <c r="D52" s="118"/>
      <c r="E52" s="29">
        <f t="shared" ref="E52:L52" si="9">SUM(E45:E51)</f>
        <v>0</v>
      </c>
      <c r="F52" s="29">
        <f t="shared" si="9"/>
        <v>0</v>
      </c>
      <c r="G52" s="29">
        <f t="shared" si="9"/>
        <v>0</v>
      </c>
      <c r="H52" s="29">
        <f t="shared" si="9"/>
        <v>0</v>
      </c>
      <c r="I52" s="29">
        <f t="shared" si="9"/>
        <v>0</v>
      </c>
      <c r="J52" s="29">
        <f t="shared" si="9"/>
        <v>0</v>
      </c>
      <c r="K52" s="29">
        <f t="shared" si="9"/>
        <v>0</v>
      </c>
      <c r="L52" s="29">
        <f t="shared" si="9"/>
        <v>0</v>
      </c>
      <c r="M52" s="15"/>
      <c r="N52" s="15"/>
    </row>
    <row r="53" spans="1:14" s="4" customFormat="1" ht="27" customHeight="1" x14ac:dyDescent="0.2">
      <c r="A53" s="26" t="s">
        <v>98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3"/>
      <c r="N53" s="3"/>
    </row>
    <row r="54" spans="1:14" s="4" customFormat="1" ht="27" customHeight="1" x14ac:dyDescent="0.2">
      <c r="A54" s="28" t="s">
        <v>82</v>
      </c>
      <c r="B54" s="70" t="e">
        <f>B51+1</f>
        <v>#VALUE!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3"/>
      <c r="N54" s="3"/>
    </row>
    <row r="55" spans="1:14" s="4" customFormat="1" ht="27" customHeight="1" x14ac:dyDescent="0.2">
      <c r="A55" s="28" t="s">
        <v>83</v>
      </c>
      <c r="B55" s="70" t="e">
        <f t="shared" ref="B55:B60" si="10">B54+1</f>
        <v>#VALUE!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3"/>
      <c r="N55" s="3"/>
    </row>
    <row r="56" spans="1:14" s="4" customFormat="1" ht="27" customHeight="1" x14ac:dyDescent="0.2">
      <c r="A56" s="28" t="s">
        <v>84</v>
      </c>
      <c r="B56" s="70" t="e">
        <f t="shared" si="10"/>
        <v>#VALUE!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3"/>
      <c r="N56" s="3"/>
    </row>
    <row r="57" spans="1:14" s="4" customFormat="1" ht="27" customHeight="1" x14ac:dyDescent="0.2">
      <c r="A57" s="28" t="s">
        <v>85</v>
      </c>
      <c r="B57" s="70" t="e">
        <f t="shared" si="10"/>
        <v>#VALUE!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3"/>
      <c r="N57" s="3"/>
    </row>
    <row r="58" spans="1:14" s="4" customFormat="1" ht="27" customHeight="1" x14ac:dyDescent="0.2">
      <c r="A58" s="28" t="s">
        <v>86</v>
      </c>
      <c r="B58" s="70" t="e">
        <f t="shared" si="10"/>
        <v>#VALUE!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3"/>
      <c r="N58" s="3"/>
    </row>
    <row r="59" spans="1:14" s="4" customFormat="1" ht="27" customHeight="1" x14ac:dyDescent="0.2">
      <c r="A59" s="28" t="s">
        <v>87</v>
      </c>
      <c r="B59" s="70" t="e">
        <f t="shared" si="10"/>
        <v>#VALUE!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"/>
      <c r="N59" s="3"/>
    </row>
    <row r="60" spans="1:14" s="4" customFormat="1" ht="27" customHeight="1" x14ac:dyDescent="0.2">
      <c r="A60" s="28" t="s">
        <v>88</v>
      </c>
      <c r="B60" s="70" t="e">
        <f t="shared" si="10"/>
        <v>#VALUE!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3"/>
      <c r="N60" s="3"/>
    </row>
    <row r="61" spans="1:14" s="16" customFormat="1" ht="27" customHeight="1" x14ac:dyDescent="0.2">
      <c r="A61" s="116" t="s">
        <v>99</v>
      </c>
      <c r="B61" s="117"/>
      <c r="C61" s="117"/>
      <c r="D61" s="118"/>
      <c r="E61" s="29">
        <f t="shared" ref="E61:L61" si="11">SUM(E54:E60)</f>
        <v>0</v>
      </c>
      <c r="F61" s="29">
        <f t="shared" si="11"/>
        <v>0</v>
      </c>
      <c r="G61" s="29">
        <f t="shared" si="11"/>
        <v>0</v>
      </c>
      <c r="H61" s="29">
        <f t="shared" si="11"/>
        <v>0</v>
      </c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15"/>
      <c r="N61" s="15"/>
    </row>
    <row r="62" spans="1:14" s="13" customFormat="1" ht="27" customHeight="1" x14ac:dyDescent="0.2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17"/>
      <c r="N62" s="17"/>
    </row>
    <row r="63" spans="1:14" s="13" customFormat="1" ht="27" customHeight="1" x14ac:dyDescent="0.2">
      <c r="A63" s="23" t="s">
        <v>100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17"/>
      <c r="N63" s="17"/>
    </row>
    <row r="64" spans="1:14" s="13" customFormat="1" ht="27" customHeight="1" thickBot="1" x14ac:dyDescent="0.3">
      <c r="A64" s="30"/>
      <c r="B64" s="31"/>
      <c r="C64" s="31"/>
      <c r="D64" s="40" t="s">
        <v>48</v>
      </c>
      <c r="E64" s="31"/>
      <c r="F64" s="31"/>
      <c r="G64" s="31"/>
      <c r="H64" s="31"/>
      <c r="I64" s="31"/>
      <c r="J64" s="31"/>
      <c r="K64" s="31"/>
      <c r="L64" s="31"/>
      <c r="M64" s="17"/>
      <c r="N64" s="17"/>
    </row>
    <row r="65" spans="1:14" s="10" customFormat="1" ht="42" customHeight="1" thickBot="1" x14ac:dyDescent="0.25">
      <c r="A65" s="32" t="s">
        <v>9</v>
      </c>
      <c r="B65" s="37">
        <f>SUM(E16+E25+E34+E43+E52+E61)</f>
        <v>0</v>
      </c>
      <c r="C65" s="22"/>
      <c r="D65" s="41" t="s">
        <v>49</v>
      </c>
      <c r="E65" s="22"/>
      <c r="F65" s="22"/>
      <c r="G65" s="22"/>
      <c r="H65" s="22"/>
      <c r="I65" s="22"/>
      <c r="J65" s="22"/>
      <c r="K65" s="22"/>
      <c r="L65" s="22"/>
      <c r="M65" s="9"/>
      <c r="N65" s="9"/>
    </row>
    <row r="66" spans="1:14" s="10" customFormat="1" ht="42" customHeight="1" thickBot="1" x14ac:dyDescent="0.25">
      <c r="A66" s="32" t="s">
        <v>51</v>
      </c>
      <c r="B66" s="37">
        <f>SUM(F16+F25+F34+F43+F52+F61)</f>
        <v>0</v>
      </c>
      <c r="C66" s="22"/>
      <c r="D66" s="41" t="s">
        <v>52</v>
      </c>
      <c r="E66" s="22"/>
      <c r="F66" s="22"/>
      <c r="G66" s="22"/>
      <c r="H66" s="22"/>
      <c r="I66" s="22"/>
      <c r="J66" s="22"/>
      <c r="K66" s="22"/>
      <c r="L66" s="22"/>
      <c r="M66" s="9"/>
      <c r="N66" s="9"/>
    </row>
    <row r="67" spans="1:14" s="10" customFormat="1" ht="42" customHeight="1" thickBot="1" x14ac:dyDescent="0.25">
      <c r="A67" s="34" t="s">
        <v>11</v>
      </c>
      <c r="B67" s="37">
        <f>SUM(G16+G25+G34+G43+G52+G61)</f>
        <v>0</v>
      </c>
      <c r="C67" s="22"/>
      <c r="D67" s="42"/>
      <c r="E67" s="22"/>
      <c r="F67" s="22"/>
      <c r="G67" s="22"/>
      <c r="H67" s="22"/>
      <c r="I67" s="22"/>
      <c r="J67" s="22"/>
      <c r="K67" s="22"/>
      <c r="L67" s="22"/>
      <c r="M67" s="9"/>
      <c r="N67" s="9"/>
    </row>
    <row r="68" spans="1:14" s="10" customFormat="1" ht="42" customHeight="1" thickBot="1" x14ac:dyDescent="0.25">
      <c r="A68" s="34" t="s">
        <v>12</v>
      </c>
      <c r="B68" s="37">
        <f>SUM(H16+H25+H34+H43+H52+H61)</f>
        <v>0</v>
      </c>
      <c r="C68" s="22"/>
      <c r="D68" s="41" t="s">
        <v>53</v>
      </c>
      <c r="E68" s="22"/>
      <c r="F68" s="22"/>
      <c r="G68" s="22"/>
      <c r="H68" s="22"/>
      <c r="I68" s="22"/>
      <c r="J68" s="22"/>
      <c r="K68" s="22"/>
      <c r="L68" s="22"/>
      <c r="M68" s="9"/>
      <c r="N68" s="9"/>
    </row>
    <row r="69" spans="1:14" s="10" customFormat="1" ht="42" customHeight="1" thickBot="1" x14ac:dyDescent="0.25">
      <c r="A69" s="34" t="s">
        <v>13</v>
      </c>
      <c r="B69" s="37">
        <f>SUM(I16+I25+I34+I43+I52+I61)</f>
        <v>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9"/>
      <c r="N69" s="9"/>
    </row>
    <row r="70" spans="1:14" s="10" customFormat="1" ht="42" customHeight="1" thickBot="1" x14ac:dyDescent="0.25">
      <c r="A70" s="34" t="s">
        <v>14</v>
      </c>
      <c r="B70" s="37">
        <f>SUM(J16+J25+J34+J43+J52+J61)</f>
        <v>0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9"/>
      <c r="N70" s="9"/>
    </row>
    <row r="71" spans="1:14" s="10" customFormat="1" ht="42" customHeight="1" thickBot="1" x14ac:dyDescent="0.25">
      <c r="A71" s="34" t="s">
        <v>54</v>
      </c>
      <c r="B71" s="37">
        <f>SUM(K16+K25+K34+K43+K52+K61)</f>
        <v>0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9"/>
      <c r="N71" s="9"/>
    </row>
    <row r="72" spans="1:14" s="10" customFormat="1" ht="15" customHeight="1" thickBot="1" x14ac:dyDescent="0.25">
      <c r="A72" s="34"/>
      <c r="B72" s="3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9"/>
      <c r="N72" s="9"/>
    </row>
    <row r="73" spans="1:14" s="9" customFormat="1" ht="40.5" customHeight="1" thickBot="1" x14ac:dyDescent="0.25">
      <c r="A73" s="36" t="s">
        <v>102</v>
      </c>
      <c r="B73" s="38">
        <f>SUM(B65:B67)</f>
        <v>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4" s="9" customFormat="1" ht="45" customHeight="1" thickBot="1" x14ac:dyDescent="0.25">
      <c r="A74" s="36" t="s">
        <v>103</v>
      </c>
      <c r="B74" s="38">
        <f>SUM(B65:B67)+B71</f>
        <v>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4" ht="27" customHeight="1" x14ac:dyDescent="0.25"/>
  </sheetData>
  <sheetProtection password="C3FC" sheet="1" objects="1" scenarios="1"/>
  <mergeCells count="10">
    <mergeCell ref="B3:D3"/>
    <mergeCell ref="J3:K3"/>
    <mergeCell ref="A43:D43"/>
    <mergeCell ref="A52:D52"/>
    <mergeCell ref="A61:D61"/>
    <mergeCell ref="J5:L5"/>
    <mergeCell ref="A16:D16"/>
    <mergeCell ref="A25:D25"/>
    <mergeCell ref="A34:D34"/>
    <mergeCell ref="B5:E5"/>
  </mergeCells>
  <phoneticPr fontId="9" type="noConversion"/>
  <printOptions horizontalCentered="1"/>
  <pageMargins left="0" right="0" top="0.59055118110236227" bottom="0.19685039370078741" header="0.51181102362204722" footer="0.51181102362204722"/>
  <pageSetup paperSize="8" scale="5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75"/>
  <sheetViews>
    <sheetView view="pageBreakPreview" zoomScale="70" zoomScaleNormal="100" zoomScaleSheetLayoutView="70" workbookViewId="0">
      <selection activeCell="B3" sqref="B3:D3"/>
    </sheetView>
  </sheetViews>
  <sheetFormatPr defaultRowHeight="18" x14ac:dyDescent="0.25"/>
  <cols>
    <col min="1" max="1" width="38.140625" customWidth="1"/>
    <col min="2" max="4" width="23.5703125" style="6" customWidth="1"/>
    <col min="5" max="6" width="15.85546875" style="6" customWidth="1"/>
    <col min="7" max="8" width="17.42578125" style="6" customWidth="1"/>
    <col min="9" max="9" width="18.42578125" style="6" customWidth="1"/>
    <col min="10" max="12" width="15.85546875" style="6" customWidth="1"/>
    <col min="13" max="14" width="9.140625" style="1"/>
  </cols>
  <sheetData>
    <row r="1" spans="1:14" s="2" customFormat="1" ht="28.5" customHeight="1" x14ac:dyDescent="0.2">
      <c r="A1" s="14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"/>
      <c r="N1" s="5"/>
    </row>
    <row r="2" spans="1:14" s="2" customFormat="1" ht="28.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</row>
    <row r="3" spans="1:14" s="4" customFormat="1" ht="49.5" customHeight="1" x14ac:dyDescent="0.2">
      <c r="A3" s="18" t="s">
        <v>1</v>
      </c>
      <c r="B3" s="113" t="str">
        <f>'Totals Calculation Matrix'!B3:D3</f>
        <v>District Service Name</v>
      </c>
      <c r="C3" s="115"/>
      <c r="D3" s="114"/>
      <c r="E3" s="22"/>
      <c r="F3" s="19"/>
      <c r="G3" s="39"/>
      <c r="H3" s="20"/>
      <c r="I3" s="21" t="s">
        <v>2</v>
      </c>
      <c r="J3" s="113" t="str">
        <f>'Totals Calculation Matrix'!H3</f>
        <v>House Officer / Registrar</v>
      </c>
      <c r="K3" s="114"/>
      <c r="L3" s="22"/>
      <c r="M3" s="3"/>
      <c r="N3" s="3"/>
    </row>
    <row r="4" spans="1:14" s="10" customFormat="1" ht="15.75" x14ac:dyDescent="0.2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</row>
    <row r="5" spans="1:14" s="2" customFormat="1" ht="90.75" customHeight="1" x14ac:dyDescent="0.2">
      <c r="A5" s="24" t="s">
        <v>75</v>
      </c>
      <c r="B5" s="119" t="str">
        <f>'Totals Calculation Matrix'!A32</f>
        <v>RMO 25</v>
      </c>
      <c r="C5" s="120"/>
      <c r="D5" s="120"/>
      <c r="E5" s="121"/>
      <c r="F5" s="25"/>
      <c r="G5" s="25"/>
      <c r="H5" s="25"/>
      <c r="I5" s="35" t="s">
        <v>4</v>
      </c>
      <c r="J5" s="113" t="str">
        <f>'Totals Calculation Matrix'!B5</f>
        <v>RMO Support to enter details from run description e.g.08:00 - 16:30 = 8 .5 hours/day</v>
      </c>
      <c r="K5" s="115"/>
      <c r="L5" s="114"/>
      <c r="M5" s="5"/>
      <c r="N5" s="5"/>
    </row>
    <row r="6" spans="1:14" s="12" customFormat="1" ht="15" customHeight="1" x14ac:dyDescent="0.2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1"/>
      <c r="N6" s="11"/>
    </row>
    <row r="7" spans="1:14" s="2" customFormat="1" ht="47.25" x14ac:dyDescent="0.2">
      <c r="A7" s="18" t="s">
        <v>76</v>
      </c>
      <c r="B7" s="21" t="s">
        <v>77</v>
      </c>
      <c r="C7" s="21" t="s">
        <v>78</v>
      </c>
      <c r="D7" s="21" t="s">
        <v>79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80</v>
      </c>
      <c r="M7" s="5"/>
      <c r="N7" s="5"/>
    </row>
    <row r="8" spans="1:14" s="4" customFormat="1" ht="27" customHeight="1" x14ac:dyDescent="0.2">
      <c r="A8" s="26" t="s">
        <v>81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N8" s="3"/>
    </row>
    <row r="9" spans="1:14" s="4" customFormat="1" ht="27" customHeight="1" x14ac:dyDescent="0.2">
      <c r="A9" s="28" t="s">
        <v>82</v>
      </c>
      <c r="B9" s="70" t="str">
        <f>'Totals Calculation Matrix'!H5</f>
        <v>Enter start date of run review e.g. 10/02/2020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3"/>
      <c r="N9" s="3"/>
    </row>
    <row r="10" spans="1:14" s="4" customFormat="1" ht="27" customHeight="1" x14ac:dyDescent="0.2">
      <c r="A10" s="28" t="s">
        <v>83</v>
      </c>
      <c r="B10" s="70" t="e">
        <f t="shared" ref="B10:B15" si="0">B9+1</f>
        <v>#VALUE!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"/>
      <c r="N10" s="3"/>
    </row>
    <row r="11" spans="1:14" s="4" customFormat="1" ht="27" customHeight="1" x14ac:dyDescent="0.2">
      <c r="A11" s="28" t="s">
        <v>84</v>
      </c>
      <c r="B11" s="70" t="e">
        <f t="shared" si="0"/>
        <v>#VALUE!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3"/>
      <c r="N11" s="3"/>
    </row>
    <row r="12" spans="1:14" s="4" customFormat="1" ht="27" customHeight="1" x14ac:dyDescent="0.2">
      <c r="A12" s="28" t="s">
        <v>85</v>
      </c>
      <c r="B12" s="70" t="e">
        <f t="shared" si="0"/>
        <v>#VALUE!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"/>
      <c r="N12" s="3"/>
    </row>
    <row r="13" spans="1:14" s="4" customFormat="1" ht="27" customHeight="1" x14ac:dyDescent="0.2">
      <c r="A13" s="28" t="s">
        <v>86</v>
      </c>
      <c r="B13" s="70" t="e">
        <f t="shared" si="0"/>
        <v>#VALUE!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"/>
      <c r="N13" s="3"/>
    </row>
    <row r="14" spans="1:14" s="4" customFormat="1" ht="27" customHeight="1" x14ac:dyDescent="0.2">
      <c r="A14" s="28" t="s">
        <v>87</v>
      </c>
      <c r="B14" s="70" t="e">
        <f t="shared" si="0"/>
        <v>#VALUE!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"/>
      <c r="N14" s="3"/>
    </row>
    <row r="15" spans="1:14" s="4" customFormat="1" ht="27" customHeight="1" x14ac:dyDescent="0.2">
      <c r="A15" s="28" t="s">
        <v>88</v>
      </c>
      <c r="B15" s="70" t="e">
        <f t="shared" si="0"/>
        <v>#VALUE!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"/>
      <c r="N15" s="3"/>
    </row>
    <row r="16" spans="1:14" s="16" customFormat="1" ht="27" customHeight="1" x14ac:dyDescent="0.2">
      <c r="A16" s="116" t="s">
        <v>89</v>
      </c>
      <c r="B16" s="117"/>
      <c r="C16" s="117"/>
      <c r="D16" s="118"/>
      <c r="E16" s="29">
        <f t="shared" ref="E16:L16" si="1">SUM(E9:E15)</f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15"/>
      <c r="N16" s="15"/>
    </row>
    <row r="17" spans="1:14" s="4" customFormat="1" ht="27" customHeight="1" x14ac:dyDescent="0.2">
      <c r="A17" s="26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"/>
      <c r="N17" s="3"/>
    </row>
    <row r="18" spans="1:14" s="4" customFormat="1" ht="27" customHeight="1" x14ac:dyDescent="0.2">
      <c r="A18" s="28" t="s">
        <v>82</v>
      </c>
      <c r="B18" s="70" t="e">
        <f>B15+1</f>
        <v>#VALUE!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3"/>
      <c r="N18" s="3"/>
    </row>
    <row r="19" spans="1:14" s="4" customFormat="1" ht="27" customHeight="1" x14ac:dyDescent="0.2">
      <c r="A19" s="28" t="s">
        <v>83</v>
      </c>
      <c r="B19" s="70" t="e">
        <f t="shared" ref="B19:B24" si="2">B18+1</f>
        <v>#VALUE!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"/>
      <c r="N19" s="3"/>
    </row>
    <row r="20" spans="1:14" s="4" customFormat="1" ht="27" customHeight="1" x14ac:dyDescent="0.2">
      <c r="A20" s="28" t="s">
        <v>84</v>
      </c>
      <c r="B20" s="70" t="e">
        <f t="shared" si="2"/>
        <v>#VALUE!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3"/>
      <c r="N20" s="3"/>
    </row>
    <row r="21" spans="1:14" s="4" customFormat="1" ht="27" customHeight="1" x14ac:dyDescent="0.2">
      <c r="A21" s="28" t="s">
        <v>85</v>
      </c>
      <c r="B21" s="70" t="e">
        <f t="shared" si="2"/>
        <v>#VALUE!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3"/>
      <c r="N21" s="3"/>
    </row>
    <row r="22" spans="1:14" s="4" customFormat="1" ht="27" customHeight="1" x14ac:dyDescent="0.2">
      <c r="A22" s="28" t="s">
        <v>86</v>
      </c>
      <c r="B22" s="70" t="e">
        <f t="shared" si="2"/>
        <v>#VALUE!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3"/>
      <c r="N22" s="3"/>
    </row>
    <row r="23" spans="1:14" s="4" customFormat="1" ht="27" customHeight="1" x14ac:dyDescent="0.2">
      <c r="A23" s="28" t="s">
        <v>87</v>
      </c>
      <c r="B23" s="70" t="e">
        <f t="shared" si="2"/>
        <v>#VALUE!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3"/>
      <c r="N23" s="3"/>
    </row>
    <row r="24" spans="1:14" s="4" customFormat="1" ht="27" customHeight="1" x14ac:dyDescent="0.2">
      <c r="A24" s="28" t="s">
        <v>88</v>
      </c>
      <c r="B24" s="70" t="e">
        <f t="shared" si="2"/>
        <v>#VALUE!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3"/>
      <c r="N24" s="3"/>
    </row>
    <row r="25" spans="1:14" s="16" customFormat="1" ht="27" customHeight="1" x14ac:dyDescent="0.2">
      <c r="A25" s="116" t="s">
        <v>91</v>
      </c>
      <c r="B25" s="117"/>
      <c r="C25" s="117"/>
      <c r="D25" s="118"/>
      <c r="E25" s="29">
        <f t="shared" ref="E25:L25" si="3">SUM(E18:E24)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15"/>
      <c r="N25" s="15"/>
    </row>
    <row r="26" spans="1:14" s="4" customFormat="1" ht="27" customHeight="1" x14ac:dyDescent="0.2">
      <c r="A26" s="26" t="s">
        <v>92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3"/>
      <c r="N26" s="3"/>
    </row>
    <row r="27" spans="1:14" s="4" customFormat="1" ht="27" customHeight="1" x14ac:dyDescent="0.2">
      <c r="A27" s="28" t="s">
        <v>82</v>
      </c>
      <c r="B27" s="70" t="e">
        <f>B24+1</f>
        <v>#VALUE!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3"/>
      <c r="N27" s="3"/>
    </row>
    <row r="28" spans="1:14" s="4" customFormat="1" ht="27" customHeight="1" x14ac:dyDescent="0.2">
      <c r="A28" s="28" t="s">
        <v>83</v>
      </c>
      <c r="B28" s="70" t="e">
        <f t="shared" ref="B28:B33" si="4">B27+1</f>
        <v>#VALUE!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3"/>
      <c r="N28" s="3"/>
    </row>
    <row r="29" spans="1:14" s="4" customFormat="1" ht="27" customHeight="1" x14ac:dyDescent="0.2">
      <c r="A29" s="28" t="s">
        <v>84</v>
      </c>
      <c r="B29" s="70" t="e">
        <f t="shared" si="4"/>
        <v>#VALUE!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3"/>
      <c r="N29" s="3"/>
    </row>
    <row r="30" spans="1:14" s="4" customFormat="1" ht="27" customHeight="1" x14ac:dyDescent="0.2">
      <c r="A30" s="28" t="s">
        <v>85</v>
      </c>
      <c r="B30" s="70" t="e">
        <f t="shared" si="4"/>
        <v>#VALUE!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3"/>
      <c r="N30" s="3"/>
    </row>
    <row r="31" spans="1:14" s="4" customFormat="1" ht="27" customHeight="1" x14ac:dyDescent="0.2">
      <c r="A31" s="28" t="s">
        <v>86</v>
      </c>
      <c r="B31" s="70" t="e">
        <f t="shared" si="4"/>
        <v>#VALUE!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"/>
      <c r="N31" s="3"/>
    </row>
    <row r="32" spans="1:14" s="4" customFormat="1" ht="27" customHeight="1" x14ac:dyDescent="0.2">
      <c r="A32" s="28" t="s">
        <v>87</v>
      </c>
      <c r="B32" s="70" t="e">
        <f t="shared" si="4"/>
        <v>#VALUE!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3"/>
      <c r="N32" s="3"/>
    </row>
    <row r="33" spans="1:14" s="4" customFormat="1" ht="27" customHeight="1" x14ac:dyDescent="0.2">
      <c r="A33" s="28" t="s">
        <v>88</v>
      </c>
      <c r="B33" s="70" t="e">
        <f t="shared" si="4"/>
        <v>#VALUE!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"/>
      <c r="N33" s="3"/>
    </row>
    <row r="34" spans="1:14" s="16" customFormat="1" ht="27" customHeight="1" x14ac:dyDescent="0.2">
      <c r="A34" s="116" t="s">
        <v>93</v>
      </c>
      <c r="B34" s="117"/>
      <c r="C34" s="117"/>
      <c r="D34" s="118"/>
      <c r="E34" s="29">
        <f t="shared" ref="E34:L34" si="5">SUM(E27:E33)</f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15"/>
      <c r="N34" s="15"/>
    </row>
    <row r="35" spans="1:14" s="4" customFormat="1" ht="27" customHeight="1" x14ac:dyDescent="0.2">
      <c r="A35" s="26" t="s">
        <v>94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"/>
      <c r="N35" s="3"/>
    </row>
    <row r="36" spans="1:14" s="4" customFormat="1" ht="27" customHeight="1" x14ac:dyDescent="0.2">
      <c r="A36" s="28" t="s">
        <v>82</v>
      </c>
      <c r="B36" s="70" t="e">
        <f>B33+1</f>
        <v>#VALUE!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3"/>
      <c r="N36" s="3"/>
    </row>
    <row r="37" spans="1:14" s="4" customFormat="1" ht="27" customHeight="1" x14ac:dyDescent="0.2">
      <c r="A37" s="28" t="s">
        <v>83</v>
      </c>
      <c r="B37" s="70" t="e">
        <f t="shared" ref="B37:B42" si="6">B36+1</f>
        <v>#VALUE!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3"/>
      <c r="N37" s="3"/>
    </row>
    <row r="38" spans="1:14" s="4" customFormat="1" ht="27" customHeight="1" x14ac:dyDescent="0.2">
      <c r="A38" s="28" t="s">
        <v>84</v>
      </c>
      <c r="B38" s="70" t="e">
        <f t="shared" si="6"/>
        <v>#VALUE!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3"/>
      <c r="N38" s="3"/>
    </row>
    <row r="39" spans="1:14" s="4" customFormat="1" ht="27" customHeight="1" x14ac:dyDescent="0.2">
      <c r="A39" s="28" t="s">
        <v>85</v>
      </c>
      <c r="B39" s="70" t="e">
        <f t="shared" si="6"/>
        <v>#VALUE!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3"/>
      <c r="N39" s="3"/>
    </row>
    <row r="40" spans="1:14" s="4" customFormat="1" ht="27" customHeight="1" x14ac:dyDescent="0.2">
      <c r="A40" s="28" t="s">
        <v>86</v>
      </c>
      <c r="B40" s="70" t="e">
        <f t="shared" si="6"/>
        <v>#VALUE!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3"/>
      <c r="N40" s="3"/>
    </row>
    <row r="41" spans="1:14" s="4" customFormat="1" ht="27" customHeight="1" x14ac:dyDescent="0.2">
      <c r="A41" s="28" t="s">
        <v>87</v>
      </c>
      <c r="B41" s="70" t="e">
        <f t="shared" si="6"/>
        <v>#VALUE!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"/>
      <c r="N41" s="3"/>
    </row>
    <row r="42" spans="1:14" s="4" customFormat="1" ht="27" customHeight="1" x14ac:dyDescent="0.2">
      <c r="A42" s="28" t="s">
        <v>88</v>
      </c>
      <c r="B42" s="70" t="e">
        <f t="shared" si="6"/>
        <v>#VALUE!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3"/>
      <c r="N42" s="3"/>
    </row>
    <row r="43" spans="1:14" s="16" customFormat="1" ht="27" customHeight="1" x14ac:dyDescent="0.2">
      <c r="A43" s="116" t="s">
        <v>95</v>
      </c>
      <c r="B43" s="117"/>
      <c r="C43" s="117"/>
      <c r="D43" s="118"/>
      <c r="E43" s="29">
        <f t="shared" ref="E43:L43" si="7">SUM(E36:E42)</f>
        <v>0</v>
      </c>
      <c r="F43" s="29">
        <f t="shared" si="7"/>
        <v>0</v>
      </c>
      <c r="G43" s="29">
        <f t="shared" si="7"/>
        <v>0</v>
      </c>
      <c r="H43" s="29">
        <f t="shared" si="7"/>
        <v>0</v>
      </c>
      <c r="I43" s="29">
        <f t="shared" si="7"/>
        <v>0</v>
      </c>
      <c r="J43" s="29">
        <f t="shared" si="7"/>
        <v>0</v>
      </c>
      <c r="K43" s="29">
        <f t="shared" si="7"/>
        <v>0</v>
      </c>
      <c r="L43" s="29">
        <f t="shared" si="7"/>
        <v>0</v>
      </c>
      <c r="M43" s="15"/>
      <c r="N43" s="15"/>
    </row>
    <row r="44" spans="1:14" s="4" customFormat="1" ht="27" customHeight="1" x14ac:dyDescent="0.2">
      <c r="A44" s="26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3"/>
      <c r="N44" s="3"/>
    </row>
    <row r="45" spans="1:14" s="4" customFormat="1" ht="27" customHeight="1" x14ac:dyDescent="0.2">
      <c r="A45" s="28" t="s">
        <v>82</v>
      </c>
      <c r="B45" s="70" t="e">
        <f>B42+1</f>
        <v>#VALUE!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3"/>
      <c r="N45" s="3"/>
    </row>
    <row r="46" spans="1:14" s="4" customFormat="1" ht="27" customHeight="1" x14ac:dyDescent="0.2">
      <c r="A46" s="28" t="s">
        <v>83</v>
      </c>
      <c r="B46" s="70" t="e">
        <f t="shared" ref="B46:B51" si="8">B45+1</f>
        <v>#VALUE!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3"/>
      <c r="N46" s="3"/>
    </row>
    <row r="47" spans="1:14" s="4" customFormat="1" ht="27" customHeight="1" x14ac:dyDescent="0.2">
      <c r="A47" s="28" t="s">
        <v>84</v>
      </c>
      <c r="B47" s="70" t="e">
        <f t="shared" si="8"/>
        <v>#VALUE!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3"/>
      <c r="N47" s="3"/>
    </row>
    <row r="48" spans="1:14" s="4" customFormat="1" ht="27" customHeight="1" x14ac:dyDescent="0.2">
      <c r="A48" s="28" t="s">
        <v>85</v>
      </c>
      <c r="B48" s="70" t="e">
        <f t="shared" si="8"/>
        <v>#VALUE!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3"/>
      <c r="N48" s="3"/>
    </row>
    <row r="49" spans="1:14" s="4" customFormat="1" ht="27" customHeight="1" x14ac:dyDescent="0.2">
      <c r="A49" s="28" t="s">
        <v>86</v>
      </c>
      <c r="B49" s="70" t="e">
        <f t="shared" si="8"/>
        <v>#VALUE!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3"/>
      <c r="N49" s="3"/>
    </row>
    <row r="50" spans="1:14" s="4" customFormat="1" ht="27" customHeight="1" x14ac:dyDescent="0.2">
      <c r="A50" s="28" t="s">
        <v>87</v>
      </c>
      <c r="B50" s="70" t="e">
        <f t="shared" si="8"/>
        <v>#VALUE!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3"/>
      <c r="N50" s="3"/>
    </row>
    <row r="51" spans="1:14" s="4" customFormat="1" ht="27" customHeight="1" x14ac:dyDescent="0.2">
      <c r="A51" s="28" t="s">
        <v>88</v>
      </c>
      <c r="B51" s="70" t="e">
        <f t="shared" si="8"/>
        <v>#VALUE!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3"/>
      <c r="N51" s="3"/>
    </row>
    <row r="52" spans="1:14" s="16" customFormat="1" ht="27" customHeight="1" x14ac:dyDescent="0.2">
      <c r="A52" s="116" t="s">
        <v>97</v>
      </c>
      <c r="B52" s="117"/>
      <c r="C52" s="117"/>
      <c r="D52" s="118"/>
      <c r="E52" s="29">
        <f t="shared" ref="E52:L52" si="9">SUM(E45:E51)</f>
        <v>0</v>
      </c>
      <c r="F52" s="29">
        <f t="shared" si="9"/>
        <v>0</v>
      </c>
      <c r="G52" s="29">
        <f t="shared" si="9"/>
        <v>0</v>
      </c>
      <c r="H52" s="29">
        <f t="shared" si="9"/>
        <v>0</v>
      </c>
      <c r="I52" s="29">
        <f t="shared" si="9"/>
        <v>0</v>
      </c>
      <c r="J52" s="29">
        <f t="shared" si="9"/>
        <v>0</v>
      </c>
      <c r="K52" s="29">
        <f t="shared" si="9"/>
        <v>0</v>
      </c>
      <c r="L52" s="29">
        <f t="shared" si="9"/>
        <v>0</v>
      </c>
      <c r="M52" s="15"/>
      <c r="N52" s="15"/>
    </row>
    <row r="53" spans="1:14" s="4" customFormat="1" ht="27" customHeight="1" x14ac:dyDescent="0.2">
      <c r="A53" s="26" t="s">
        <v>98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3"/>
      <c r="N53" s="3"/>
    </row>
    <row r="54" spans="1:14" s="4" customFormat="1" ht="27" customHeight="1" x14ac:dyDescent="0.2">
      <c r="A54" s="28" t="s">
        <v>82</v>
      </c>
      <c r="B54" s="70" t="e">
        <f>B51+1</f>
        <v>#VALUE!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3"/>
      <c r="N54" s="3"/>
    </row>
    <row r="55" spans="1:14" s="4" customFormat="1" ht="27" customHeight="1" x14ac:dyDescent="0.2">
      <c r="A55" s="28" t="s">
        <v>83</v>
      </c>
      <c r="B55" s="70" t="e">
        <f t="shared" ref="B55:B60" si="10">B54+1</f>
        <v>#VALUE!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3"/>
      <c r="N55" s="3"/>
    </row>
    <row r="56" spans="1:14" s="4" customFormat="1" ht="27" customHeight="1" x14ac:dyDescent="0.2">
      <c r="A56" s="28" t="s">
        <v>84</v>
      </c>
      <c r="B56" s="70" t="e">
        <f t="shared" si="10"/>
        <v>#VALUE!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3"/>
      <c r="N56" s="3"/>
    </row>
    <row r="57" spans="1:14" s="4" customFormat="1" ht="27" customHeight="1" x14ac:dyDescent="0.2">
      <c r="A57" s="28" t="s">
        <v>85</v>
      </c>
      <c r="B57" s="70" t="e">
        <f t="shared" si="10"/>
        <v>#VALUE!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3"/>
      <c r="N57" s="3"/>
    </row>
    <row r="58" spans="1:14" s="4" customFormat="1" ht="27" customHeight="1" x14ac:dyDescent="0.2">
      <c r="A58" s="28" t="s">
        <v>86</v>
      </c>
      <c r="B58" s="70" t="e">
        <f t="shared" si="10"/>
        <v>#VALUE!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3"/>
      <c r="N58" s="3"/>
    </row>
    <row r="59" spans="1:14" s="4" customFormat="1" ht="27" customHeight="1" x14ac:dyDescent="0.2">
      <c r="A59" s="28" t="s">
        <v>87</v>
      </c>
      <c r="B59" s="70" t="e">
        <f t="shared" si="10"/>
        <v>#VALUE!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"/>
      <c r="N59" s="3"/>
    </row>
    <row r="60" spans="1:14" s="4" customFormat="1" ht="27" customHeight="1" x14ac:dyDescent="0.2">
      <c r="A60" s="28" t="s">
        <v>88</v>
      </c>
      <c r="B60" s="70" t="e">
        <f t="shared" si="10"/>
        <v>#VALUE!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3"/>
      <c r="N60" s="3"/>
    </row>
    <row r="61" spans="1:14" s="16" customFormat="1" ht="27" customHeight="1" x14ac:dyDescent="0.2">
      <c r="A61" s="116" t="s">
        <v>99</v>
      </c>
      <c r="B61" s="117"/>
      <c r="C61" s="117"/>
      <c r="D61" s="118"/>
      <c r="E61" s="29">
        <f t="shared" ref="E61:L61" si="11">SUM(E54:E60)</f>
        <v>0</v>
      </c>
      <c r="F61" s="29">
        <f t="shared" si="11"/>
        <v>0</v>
      </c>
      <c r="G61" s="29">
        <f t="shared" si="11"/>
        <v>0</v>
      </c>
      <c r="H61" s="29">
        <f t="shared" si="11"/>
        <v>0</v>
      </c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15"/>
      <c r="N61" s="15"/>
    </row>
    <row r="62" spans="1:14" s="13" customFormat="1" ht="27" customHeight="1" x14ac:dyDescent="0.2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17"/>
      <c r="N62" s="17"/>
    </row>
    <row r="63" spans="1:14" s="13" customFormat="1" ht="27" customHeight="1" x14ac:dyDescent="0.2">
      <c r="A63" s="23" t="s">
        <v>100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17"/>
      <c r="N63" s="17"/>
    </row>
    <row r="64" spans="1:14" s="13" customFormat="1" ht="27" customHeight="1" thickBot="1" x14ac:dyDescent="0.3">
      <c r="A64" s="30"/>
      <c r="B64" s="31"/>
      <c r="C64" s="31"/>
      <c r="D64" s="40" t="s">
        <v>48</v>
      </c>
      <c r="E64" s="31"/>
      <c r="F64" s="31"/>
      <c r="G64" s="31"/>
      <c r="H64" s="31"/>
      <c r="I64" s="31"/>
      <c r="J64" s="31"/>
      <c r="K64" s="31"/>
      <c r="L64" s="31"/>
      <c r="M64" s="17"/>
      <c r="N64" s="17"/>
    </row>
    <row r="65" spans="1:14" s="10" customFormat="1" ht="42" customHeight="1" thickBot="1" x14ac:dyDescent="0.25">
      <c r="A65" s="32" t="s">
        <v>9</v>
      </c>
      <c r="B65" s="37">
        <f>SUM(E16+E25+E34+E43+E52+E61)</f>
        <v>0</v>
      </c>
      <c r="C65" s="22"/>
      <c r="D65" s="41" t="s">
        <v>49</v>
      </c>
      <c r="E65" s="22"/>
      <c r="F65" s="22"/>
      <c r="G65" s="22"/>
      <c r="H65" s="22"/>
      <c r="I65" s="22"/>
      <c r="J65" s="22"/>
      <c r="K65" s="22"/>
      <c r="L65" s="22"/>
      <c r="M65" s="9"/>
      <c r="N65" s="9"/>
    </row>
    <row r="66" spans="1:14" s="10" customFormat="1" ht="42" customHeight="1" thickBot="1" x14ac:dyDescent="0.25">
      <c r="A66" s="32" t="s">
        <v>51</v>
      </c>
      <c r="B66" s="37">
        <f>SUM(F16+F25+F34+F43+F52+F61)</f>
        <v>0</v>
      </c>
      <c r="C66" s="22"/>
      <c r="D66" s="41" t="s">
        <v>52</v>
      </c>
      <c r="E66" s="22"/>
      <c r="F66" s="22"/>
      <c r="G66" s="22"/>
      <c r="H66" s="22"/>
      <c r="I66" s="22"/>
      <c r="J66" s="22"/>
      <c r="K66" s="22"/>
      <c r="L66" s="22"/>
      <c r="M66" s="9"/>
      <c r="N66" s="9"/>
    </row>
    <row r="67" spans="1:14" s="10" customFormat="1" ht="42" customHeight="1" thickBot="1" x14ac:dyDescent="0.25">
      <c r="A67" s="34" t="s">
        <v>11</v>
      </c>
      <c r="B67" s="37">
        <f>SUM(G16+G25+G34+G43+G52+G61)</f>
        <v>0</v>
      </c>
      <c r="C67" s="22"/>
      <c r="D67" s="42"/>
      <c r="E67" s="22"/>
      <c r="F67" s="22"/>
      <c r="G67" s="22"/>
      <c r="H67" s="22"/>
      <c r="I67" s="22"/>
      <c r="J67" s="22"/>
      <c r="K67" s="22"/>
      <c r="L67" s="22"/>
      <c r="M67" s="9"/>
      <c r="N67" s="9"/>
    </row>
    <row r="68" spans="1:14" s="10" customFormat="1" ht="42" customHeight="1" thickBot="1" x14ac:dyDescent="0.25">
      <c r="A68" s="34" t="s">
        <v>12</v>
      </c>
      <c r="B68" s="37">
        <f>SUM(H16+H25+H34+H43+H52+H61)</f>
        <v>0</v>
      </c>
      <c r="C68" s="22"/>
      <c r="D68" s="41" t="s">
        <v>53</v>
      </c>
      <c r="E68" s="22"/>
      <c r="F68" s="22"/>
      <c r="G68" s="22"/>
      <c r="H68" s="22"/>
      <c r="I68" s="22"/>
      <c r="J68" s="22"/>
      <c r="K68" s="22"/>
      <c r="L68" s="22"/>
      <c r="M68" s="9"/>
      <c r="N68" s="9"/>
    </row>
    <row r="69" spans="1:14" s="10" customFormat="1" ht="42" customHeight="1" thickBot="1" x14ac:dyDescent="0.25">
      <c r="A69" s="34" t="s">
        <v>13</v>
      </c>
      <c r="B69" s="37">
        <f>SUM(I16+I25+I34+I43+I52+I61)</f>
        <v>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9"/>
      <c r="N69" s="9"/>
    </row>
    <row r="70" spans="1:14" s="10" customFormat="1" ht="42" customHeight="1" thickBot="1" x14ac:dyDescent="0.25">
      <c r="A70" s="34" t="s">
        <v>14</v>
      </c>
      <c r="B70" s="37">
        <f>SUM(J16+J25+J34+J43+J52+J61)</f>
        <v>0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9"/>
      <c r="N70" s="9"/>
    </row>
    <row r="71" spans="1:14" s="10" customFormat="1" ht="42" customHeight="1" thickBot="1" x14ac:dyDescent="0.25">
      <c r="A71" s="34" t="s">
        <v>54</v>
      </c>
      <c r="B71" s="37">
        <f>SUM(K16+K25+K34+K43+K52+K61)</f>
        <v>0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9"/>
      <c r="N71" s="9"/>
    </row>
    <row r="72" spans="1:14" s="10" customFormat="1" ht="15" customHeight="1" thickBot="1" x14ac:dyDescent="0.25">
      <c r="A72" s="34"/>
      <c r="B72" s="3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9"/>
      <c r="N72" s="9"/>
    </row>
    <row r="73" spans="1:14" s="9" customFormat="1" ht="40.5" customHeight="1" thickBot="1" x14ac:dyDescent="0.25">
      <c r="A73" s="36" t="s">
        <v>102</v>
      </c>
      <c r="B73" s="38">
        <f>SUM(B65:B67)</f>
        <v>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4" s="9" customFormat="1" ht="45" customHeight="1" thickBot="1" x14ac:dyDescent="0.25">
      <c r="A74" s="36" t="s">
        <v>103</v>
      </c>
      <c r="B74" s="38">
        <f>SUM(B65:B67)+B71</f>
        <v>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4" ht="27" customHeight="1" x14ac:dyDescent="0.25"/>
  </sheetData>
  <sheetProtection password="C3FC" sheet="1" objects="1" scenarios="1"/>
  <mergeCells count="10">
    <mergeCell ref="B3:D3"/>
    <mergeCell ref="J3:K3"/>
    <mergeCell ref="A43:D43"/>
    <mergeCell ref="A52:D52"/>
    <mergeCell ref="A61:D61"/>
    <mergeCell ref="J5:L5"/>
    <mergeCell ref="A16:D16"/>
    <mergeCell ref="A25:D25"/>
    <mergeCell ref="A34:D34"/>
    <mergeCell ref="B5:E5"/>
  </mergeCells>
  <phoneticPr fontId="9" type="noConversion"/>
  <printOptions horizontalCentered="1"/>
  <pageMargins left="0" right="0" top="0.59055118110236227" bottom="0.19685039370078741" header="0.51181102362204722" footer="0.51181102362204722"/>
  <pageSetup paperSize="8" scale="52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N75"/>
  <sheetViews>
    <sheetView view="pageBreakPreview" zoomScale="70" zoomScaleNormal="100" zoomScaleSheetLayoutView="70" workbookViewId="0">
      <selection activeCell="B3" sqref="B3:D3"/>
    </sheetView>
  </sheetViews>
  <sheetFormatPr defaultRowHeight="18" x14ac:dyDescent="0.25"/>
  <cols>
    <col min="1" max="1" width="38.140625" customWidth="1"/>
    <col min="2" max="4" width="23.5703125" style="6" customWidth="1"/>
    <col min="5" max="6" width="15.85546875" style="6" customWidth="1"/>
    <col min="7" max="8" width="17.42578125" style="6" customWidth="1"/>
    <col min="9" max="9" width="18.42578125" style="6" customWidth="1"/>
    <col min="10" max="12" width="15.85546875" style="6" customWidth="1"/>
    <col min="13" max="14" width="9.140625" style="1"/>
  </cols>
  <sheetData>
    <row r="1" spans="1:14" s="2" customFormat="1" ht="28.5" customHeight="1" x14ac:dyDescent="0.2">
      <c r="A1" s="14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"/>
      <c r="N1" s="5"/>
    </row>
    <row r="2" spans="1:14" s="2" customFormat="1" ht="28.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</row>
    <row r="3" spans="1:14" s="4" customFormat="1" ht="49.5" customHeight="1" x14ac:dyDescent="0.2">
      <c r="A3" s="18" t="s">
        <v>1</v>
      </c>
      <c r="B3" s="113" t="str">
        <f>'Totals Calculation Matrix'!B3:D3</f>
        <v>District Service Name</v>
      </c>
      <c r="C3" s="115"/>
      <c r="D3" s="114"/>
      <c r="E3" s="22"/>
      <c r="F3" s="19"/>
      <c r="G3" s="39"/>
      <c r="H3" s="20"/>
      <c r="I3" s="21" t="s">
        <v>2</v>
      </c>
      <c r="J3" s="113" t="str">
        <f>'Totals Calculation Matrix'!H3</f>
        <v>House Officer / Registrar</v>
      </c>
      <c r="K3" s="114"/>
      <c r="L3" s="22"/>
      <c r="M3" s="3"/>
      <c r="N3" s="3"/>
    </row>
    <row r="4" spans="1:14" s="10" customFormat="1" ht="15.75" x14ac:dyDescent="0.2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</row>
    <row r="5" spans="1:14" s="2" customFormat="1" ht="90.75" customHeight="1" x14ac:dyDescent="0.2">
      <c r="A5" s="24" t="s">
        <v>75</v>
      </c>
      <c r="B5" s="119" t="str">
        <f>'Totals Calculation Matrix'!A33</f>
        <v>RMO 26</v>
      </c>
      <c r="C5" s="120"/>
      <c r="D5" s="120"/>
      <c r="E5" s="121"/>
      <c r="F5" s="25"/>
      <c r="G5" s="25"/>
      <c r="H5" s="25"/>
      <c r="I5" s="35" t="s">
        <v>4</v>
      </c>
      <c r="J5" s="113" t="str">
        <f>'Totals Calculation Matrix'!B5</f>
        <v>RMO Support to enter details from run description e.g.08:00 - 16:30 = 8 .5 hours/day</v>
      </c>
      <c r="K5" s="115"/>
      <c r="L5" s="114"/>
      <c r="M5" s="5"/>
      <c r="N5" s="5"/>
    </row>
    <row r="6" spans="1:14" s="12" customFormat="1" ht="15" customHeight="1" x14ac:dyDescent="0.2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1"/>
      <c r="N6" s="11"/>
    </row>
    <row r="7" spans="1:14" s="2" customFormat="1" ht="47.25" x14ac:dyDescent="0.2">
      <c r="A7" s="18" t="s">
        <v>76</v>
      </c>
      <c r="B7" s="21" t="s">
        <v>77</v>
      </c>
      <c r="C7" s="21" t="s">
        <v>78</v>
      </c>
      <c r="D7" s="21" t="s">
        <v>79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80</v>
      </c>
      <c r="M7" s="5"/>
      <c r="N7" s="5"/>
    </row>
    <row r="8" spans="1:14" s="4" customFormat="1" ht="27" customHeight="1" x14ac:dyDescent="0.2">
      <c r="A8" s="26" t="s">
        <v>81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N8" s="3"/>
    </row>
    <row r="9" spans="1:14" s="4" customFormat="1" ht="27" customHeight="1" x14ac:dyDescent="0.2">
      <c r="A9" s="28" t="s">
        <v>82</v>
      </c>
      <c r="B9" s="70" t="str">
        <f>'Totals Calculation Matrix'!H5</f>
        <v>Enter start date of run review e.g. 10/02/2020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3"/>
      <c r="N9" s="3"/>
    </row>
    <row r="10" spans="1:14" s="4" customFormat="1" ht="27" customHeight="1" x14ac:dyDescent="0.2">
      <c r="A10" s="28" t="s">
        <v>83</v>
      </c>
      <c r="B10" s="70" t="e">
        <f t="shared" ref="B10:B15" si="0">B9+1</f>
        <v>#VALUE!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"/>
      <c r="N10" s="3"/>
    </row>
    <row r="11" spans="1:14" s="4" customFormat="1" ht="27" customHeight="1" x14ac:dyDescent="0.2">
      <c r="A11" s="28" t="s">
        <v>84</v>
      </c>
      <c r="B11" s="70" t="e">
        <f t="shared" si="0"/>
        <v>#VALUE!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3"/>
      <c r="N11" s="3"/>
    </row>
    <row r="12" spans="1:14" s="4" customFormat="1" ht="27" customHeight="1" x14ac:dyDescent="0.2">
      <c r="A12" s="28" t="s">
        <v>85</v>
      </c>
      <c r="B12" s="70" t="e">
        <f t="shared" si="0"/>
        <v>#VALUE!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"/>
      <c r="N12" s="3"/>
    </row>
    <row r="13" spans="1:14" s="4" customFormat="1" ht="27" customHeight="1" x14ac:dyDescent="0.2">
      <c r="A13" s="28" t="s">
        <v>86</v>
      </c>
      <c r="B13" s="70" t="e">
        <f t="shared" si="0"/>
        <v>#VALUE!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"/>
      <c r="N13" s="3"/>
    </row>
    <row r="14" spans="1:14" s="4" customFormat="1" ht="27" customHeight="1" x14ac:dyDescent="0.2">
      <c r="A14" s="28" t="s">
        <v>87</v>
      </c>
      <c r="B14" s="70" t="e">
        <f t="shared" si="0"/>
        <v>#VALUE!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"/>
      <c r="N14" s="3"/>
    </row>
    <row r="15" spans="1:14" s="4" customFormat="1" ht="27" customHeight="1" x14ac:dyDescent="0.2">
      <c r="A15" s="28" t="s">
        <v>88</v>
      </c>
      <c r="B15" s="70" t="e">
        <f t="shared" si="0"/>
        <v>#VALUE!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"/>
      <c r="N15" s="3"/>
    </row>
    <row r="16" spans="1:14" s="16" customFormat="1" ht="27" customHeight="1" x14ac:dyDescent="0.2">
      <c r="A16" s="116" t="s">
        <v>89</v>
      </c>
      <c r="B16" s="117"/>
      <c r="C16" s="117"/>
      <c r="D16" s="118"/>
      <c r="E16" s="29">
        <f t="shared" ref="E16:L16" si="1">SUM(E9:E15)</f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15"/>
      <c r="N16" s="15"/>
    </row>
    <row r="17" spans="1:14" s="4" customFormat="1" ht="27" customHeight="1" x14ac:dyDescent="0.2">
      <c r="A17" s="26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"/>
      <c r="N17" s="3"/>
    </row>
    <row r="18" spans="1:14" s="4" customFormat="1" ht="27" customHeight="1" x14ac:dyDescent="0.2">
      <c r="A18" s="28" t="s">
        <v>82</v>
      </c>
      <c r="B18" s="70" t="e">
        <f>B15+1</f>
        <v>#VALUE!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3"/>
      <c r="N18" s="3"/>
    </row>
    <row r="19" spans="1:14" s="4" customFormat="1" ht="27" customHeight="1" x14ac:dyDescent="0.2">
      <c r="A19" s="28" t="s">
        <v>83</v>
      </c>
      <c r="B19" s="70" t="e">
        <f t="shared" ref="B19:B24" si="2">B18+1</f>
        <v>#VALUE!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"/>
      <c r="N19" s="3"/>
    </row>
    <row r="20" spans="1:14" s="4" customFormat="1" ht="27" customHeight="1" x14ac:dyDescent="0.2">
      <c r="A20" s="28" t="s">
        <v>84</v>
      </c>
      <c r="B20" s="70" t="e">
        <f t="shared" si="2"/>
        <v>#VALUE!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3"/>
      <c r="N20" s="3"/>
    </row>
    <row r="21" spans="1:14" s="4" customFormat="1" ht="27" customHeight="1" x14ac:dyDescent="0.2">
      <c r="A21" s="28" t="s">
        <v>85</v>
      </c>
      <c r="B21" s="70" t="e">
        <f t="shared" si="2"/>
        <v>#VALUE!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3"/>
      <c r="N21" s="3"/>
    </row>
    <row r="22" spans="1:14" s="4" customFormat="1" ht="27" customHeight="1" x14ac:dyDescent="0.2">
      <c r="A22" s="28" t="s">
        <v>86</v>
      </c>
      <c r="B22" s="70" t="e">
        <f t="shared" si="2"/>
        <v>#VALUE!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3"/>
      <c r="N22" s="3"/>
    </row>
    <row r="23" spans="1:14" s="4" customFormat="1" ht="27" customHeight="1" x14ac:dyDescent="0.2">
      <c r="A23" s="28" t="s">
        <v>87</v>
      </c>
      <c r="B23" s="70" t="e">
        <f t="shared" si="2"/>
        <v>#VALUE!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3"/>
      <c r="N23" s="3"/>
    </row>
    <row r="24" spans="1:14" s="4" customFormat="1" ht="27" customHeight="1" x14ac:dyDescent="0.2">
      <c r="A24" s="28" t="s">
        <v>88</v>
      </c>
      <c r="B24" s="70" t="e">
        <f t="shared" si="2"/>
        <v>#VALUE!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3"/>
      <c r="N24" s="3"/>
    </row>
    <row r="25" spans="1:14" s="16" customFormat="1" ht="27" customHeight="1" x14ac:dyDescent="0.2">
      <c r="A25" s="116" t="s">
        <v>91</v>
      </c>
      <c r="B25" s="117"/>
      <c r="C25" s="117"/>
      <c r="D25" s="118"/>
      <c r="E25" s="29">
        <f t="shared" ref="E25:L25" si="3">SUM(E18:E24)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15"/>
      <c r="N25" s="15"/>
    </row>
    <row r="26" spans="1:14" s="4" customFormat="1" ht="27" customHeight="1" x14ac:dyDescent="0.2">
      <c r="A26" s="26" t="s">
        <v>92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3"/>
      <c r="N26" s="3"/>
    </row>
    <row r="27" spans="1:14" s="4" customFormat="1" ht="27" customHeight="1" x14ac:dyDescent="0.2">
      <c r="A27" s="28" t="s">
        <v>82</v>
      </c>
      <c r="B27" s="70" t="e">
        <f>B24+1</f>
        <v>#VALUE!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3"/>
      <c r="N27" s="3"/>
    </row>
    <row r="28" spans="1:14" s="4" customFormat="1" ht="27" customHeight="1" x14ac:dyDescent="0.2">
      <c r="A28" s="28" t="s">
        <v>83</v>
      </c>
      <c r="B28" s="70" t="e">
        <f t="shared" ref="B28:B33" si="4">B27+1</f>
        <v>#VALUE!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3"/>
      <c r="N28" s="3"/>
    </row>
    <row r="29" spans="1:14" s="4" customFormat="1" ht="27" customHeight="1" x14ac:dyDescent="0.2">
      <c r="A29" s="28" t="s">
        <v>84</v>
      </c>
      <c r="B29" s="70" t="e">
        <f t="shared" si="4"/>
        <v>#VALUE!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3"/>
      <c r="N29" s="3"/>
    </row>
    <row r="30" spans="1:14" s="4" customFormat="1" ht="27" customHeight="1" x14ac:dyDescent="0.2">
      <c r="A30" s="28" t="s">
        <v>85</v>
      </c>
      <c r="B30" s="70" t="e">
        <f t="shared" si="4"/>
        <v>#VALUE!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3"/>
      <c r="N30" s="3"/>
    </row>
    <row r="31" spans="1:14" s="4" customFormat="1" ht="27" customHeight="1" x14ac:dyDescent="0.2">
      <c r="A31" s="28" t="s">
        <v>86</v>
      </c>
      <c r="B31" s="70" t="e">
        <f t="shared" si="4"/>
        <v>#VALUE!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"/>
      <c r="N31" s="3"/>
    </row>
    <row r="32" spans="1:14" s="4" customFormat="1" ht="27" customHeight="1" x14ac:dyDescent="0.2">
      <c r="A32" s="28" t="s">
        <v>87</v>
      </c>
      <c r="B32" s="70" t="e">
        <f t="shared" si="4"/>
        <v>#VALUE!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3"/>
      <c r="N32" s="3"/>
    </row>
    <row r="33" spans="1:14" s="4" customFormat="1" ht="27" customHeight="1" x14ac:dyDescent="0.2">
      <c r="A33" s="28" t="s">
        <v>88</v>
      </c>
      <c r="B33" s="70" t="e">
        <f t="shared" si="4"/>
        <v>#VALUE!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"/>
      <c r="N33" s="3"/>
    </row>
    <row r="34" spans="1:14" s="16" customFormat="1" ht="27" customHeight="1" x14ac:dyDescent="0.2">
      <c r="A34" s="116" t="s">
        <v>93</v>
      </c>
      <c r="B34" s="117"/>
      <c r="C34" s="117"/>
      <c r="D34" s="118"/>
      <c r="E34" s="29">
        <f t="shared" ref="E34:L34" si="5">SUM(E27:E33)</f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15"/>
      <c r="N34" s="15"/>
    </row>
    <row r="35" spans="1:14" s="4" customFormat="1" ht="27" customHeight="1" x14ac:dyDescent="0.2">
      <c r="A35" s="26" t="s">
        <v>94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"/>
      <c r="N35" s="3"/>
    </row>
    <row r="36" spans="1:14" s="4" customFormat="1" ht="27" customHeight="1" x14ac:dyDescent="0.2">
      <c r="A36" s="28" t="s">
        <v>82</v>
      </c>
      <c r="B36" s="70" t="e">
        <f>B33+1</f>
        <v>#VALUE!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3"/>
      <c r="N36" s="3"/>
    </row>
    <row r="37" spans="1:14" s="4" customFormat="1" ht="27" customHeight="1" x14ac:dyDescent="0.2">
      <c r="A37" s="28" t="s">
        <v>83</v>
      </c>
      <c r="B37" s="70" t="e">
        <f t="shared" ref="B37:B42" si="6">B36+1</f>
        <v>#VALUE!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3"/>
      <c r="N37" s="3"/>
    </row>
    <row r="38" spans="1:14" s="4" customFormat="1" ht="27" customHeight="1" x14ac:dyDescent="0.2">
      <c r="A38" s="28" t="s">
        <v>84</v>
      </c>
      <c r="B38" s="70" t="e">
        <f t="shared" si="6"/>
        <v>#VALUE!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3"/>
      <c r="N38" s="3"/>
    </row>
    <row r="39" spans="1:14" s="4" customFormat="1" ht="27" customHeight="1" x14ac:dyDescent="0.2">
      <c r="A39" s="28" t="s">
        <v>85</v>
      </c>
      <c r="B39" s="70" t="e">
        <f t="shared" si="6"/>
        <v>#VALUE!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3"/>
      <c r="N39" s="3"/>
    </row>
    <row r="40" spans="1:14" s="4" customFormat="1" ht="27" customHeight="1" x14ac:dyDescent="0.2">
      <c r="A40" s="28" t="s">
        <v>86</v>
      </c>
      <c r="B40" s="70" t="e">
        <f t="shared" si="6"/>
        <v>#VALUE!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3"/>
      <c r="N40" s="3"/>
    </row>
    <row r="41" spans="1:14" s="4" customFormat="1" ht="27" customHeight="1" x14ac:dyDescent="0.2">
      <c r="A41" s="28" t="s">
        <v>87</v>
      </c>
      <c r="B41" s="70" t="e">
        <f t="shared" si="6"/>
        <v>#VALUE!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"/>
      <c r="N41" s="3"/>
    </row>
    <row r="42" spans="1:14" s="4" customFormat="1" ht="27" customHeight="1" x14ac:dyDescent="0.2">
      <c r="A42" s="28" t="s">
        <v>88</v>
      </c>
      <c r="B42" s="70" t="e">
        <f t="shared" si="6"/>
        <v>#VALUE!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3"/>
      <c r="N42" s="3"/>
    </row>
    <row r="43" spans="1:14" s="16" customFormat="1" ht="27" customHeight="1" x14ac:dyDescent="0.2">
      <c r="A43" s="116" t="s">
        <v>95</v>
      </c>
      <c r="B43" s="117"/>
      <c r="C43" s="117"/>
      <c r="D43" s="118"/>
      <c r="E43" s="29">
        <f t="shared" ref="E43:L43" si="7">SUM(E36:E42)</f>
        <v>0</v>
      </c>
      <c r="F43" s="29">
        <f t="shared" si="7"/>
        <v>0</v>
      </c>
      <c r="G43" s="29">
        <f t="shared" si="7"/>
        <v>0</v>
      </c>
      <c r="H43" s="29">
        <f t="shared" si="7"/>
        <v>0</v>
      </c>
      <c r="I43" s="29">
        <f t="shared" si="7"/>
        <v>0</v>
      </c>
      <c r="J43" s="29">
        <f t="shared" si="7"/>
        <v>0</v>
      </c>
      <c r="K43" s="29">
        <f t="shared" si="7"/>
        <v>0</v>
      </c>
      <c r="L43" s="29">
        <f t="shared" si="7"/>
        <v>0</v>
      </c>
      <c r="M43" s="15"/>
      <c r="N43" s="15"/>
    </row>
    <row r="44" spans="1:14" s="4" customFormat="1" ht="27" customHeight="1" x14ac:dyDescent="0.2">
      <c r="A44" s="26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3"/>
      <c r="N44" s="3"/>
    </row>
    <row r="45" spans="1:14" s="4" customFormat="1" ht="27" customHeight="1" x14ac:dyDescent="0.2">
      <c r="A45" s="28" t="s">
        <v>82</v>
      </c>
      <c r="B45" s="70" t="e">
        <f>B42+1</f>
        <v>#VALUE!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3"/>
      <c r="N45" s="3"/>
    </row>
    <row r="46" spans="1:14" s="4" customFormat="1" ht="27" customHeight="1" x14ac:dyDescent="0.2">
      <c r="A46" s="28" t="s">
        <v>83</v>
      </c>
      <c r="B46" s="70" t="e">
        <f t="shared" ref="B46:B51" si="8">B45+1</f>
        <v>#VALUE!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3"/>
      <c r="N46" s="3"/>
    </row>
    <row r="47" spans="1:14" s="4" customFormat="1" ht="27" customHeight="1" x14ac:dyDescent="0.2">
      <c r="A47" s="28" t="s">
        <v>84</v>
      </c>
      <c r="B47" s="70" t="e">
        <f t="shared" si="8"/>
        <v>#VALUE!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3"/>
      <c r="N47" s="3"/>
    </row>
    <row r="48" spans="1:14" s="4" customFormat="1" ht="27" customHeight="1" x14ac:dyDescent="0.2">
      <c r="A48" s="28" t="s">
        <v>85</v>
      </c>
      <c r="B48" s="70" t="e">
        <f t="shared" si="8"/>
        <v>#VALUE!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3"/>
      <c r="N48" s="3"/>
    </row>
    <row r="49" spans="1:14" s="4" customFormat="1" ht="27" customHeight="1" x14ac:dyDescent="0.2">
      <c r="A49" s="28" t="s">
        <v>86</v>
      </c>
      <c r="B49" s="70" t="e">
        <f t="shared" si="8"/>
        <v>#VALUE!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3"/>
      <c r="N49" s="3"/>
    </row>
    <row r="50" spans="1:14" s="4" customFormat="1" ht="27" customHeight="1" x14ac:dyDescent="0.2">
      <c r="A50" s="28" t="s">
        <v>87</v>
      </c>
      <c r="B50" s="70" t="e">
        <f t="shared" si="8"/>
        <v>#VALUE!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3"/>
      <c r="N50" s="3"/>
    </row>
    <row r="51" spans="1:14" s="4" customFormat="1" ht="27" customHeight="1" x14ac:dyDescent="0.2">
      <c r="A51" s="28" t="s">
        <v>88</v>
      </c>
      <c r="B51" s="70" t="e">
        <f t="shared" si="8"/>
        <v>#VALUE!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3"/>
      <c r="N51" s="3"/>
    </row>
    <row r="52" spans="1:14" s="16" customFormat="1" ht="27" customHeight="1" x14ac:dyDescent="0.2">
      <c r="A52" s="116" t="s">
        <v>97</v>
      </c>
      <c r="B52" s="117"/>
      <c r="C52" s="117"/>
      <c r="D52" s="118"/>
      <c r="E52" s="29">
        <f t="shared" ref="E52:L52" si="9">SUM(E45:E51)</f>
        <v>0</v>
      </c>
      <c r="F52" s="29">
        <f t="shared" si="9"/>
        <v>0</v>
      </c>
      <c r="G52" s="29">
        <f t="shared" si="9"/>
        <v>0</v>
      </c>
      <c r="H52" s="29">
        <f t="shared" si="9"/>
        <v>0</v>
      </c>
      <c r="I52" s="29">
        <f t="shared" si="9"/>
        <v>0</v>
      </c>
      <c r="J52" s="29">
        <f t="shared" si="9"/>
        <v>0</v>
      </c>
      <c r="K52" s="29">
        <f t="shared" si="9"/>
        <v>0</v>
      </c>
      <c r="L52" s="29">
        <f t="shared" si="9"/>
        <v>0</v>
      </c>
      <c r="M52" s="15"/>
      <c r="N52" s="15"/>
    </row>
    <row r="53" spans="1:14" s="4" customFormat="1" ht="27" customHeight="1" x14ac:dyDescent="0.2">
      <c r="A53" s="26" t="s">
        <v>98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3"/>
      <c r="N53" s="3"/>
    </row>
    <row r="54" spans="1:14" s="4" customFormat="1" ht="27" customHeight="1" x14ac:dyDescent="0.2">
      <c r="A54" s="28" t="s">
        <v>82</v>
      </c>
      <c r="B54" s="70" t="e">
        <f>B51+1</f>
        <v>#VALUE!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3"/>
      <c r="N54" s="3"/>
    </row>
    <row r="55" spans="1:14" s="4" customFormat="1" ht="27" customHeight="1" x14ac:dyDescent="0.2">
      <c r="A55" s="28" t="s">
        <v>83</v>
      </c>
      <c r="B55" s="70" t="e">
        <f t="shared" ref="B55:B60" si="10">B54+1</f>
        <v>#VALUE!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3"/>
      <c r="N55" s="3"/>
    </row>
    <row r="56" spans="1:14" s="4" customFormat="1" ht="27" customHeight="1" x14ac:dyDescent="0.2">
      <c r="A56" s="28" t="s">
        <v>84</v>
      </c>
      <c r="B56" s="70" t="e">
        <f t="shared" si="10"/>
        <v>#VALUE!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3"/>
      <c r="N56" s="3"/>
    </row>
    <row r="57" spans="1:14" s="4" customFormat="1" ht="27" customHeight="1" x14ac:dyDescent="0.2">
      <c r="A57" s="28" t="s">
        <v>85</v>
      </c>
      <c r="B57" s="70" t="e">
        <f t="shared" si="10"/>
        <v>#VALUE!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3"/>
      <c r="N57" s="3"/>
    </row>
    <row r="58" spans="1:14" s="4" customFormat="1" ht="27" customHeight="1" x14ac:dyDescent="0.2">
      <c r="A58" s="28" t="s">
        <v>86</v>
      </c>
      <c r="B58" s="70" t="e">
        <f t="shared" si="10"/>
        <v>#VALUE!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3"/>
      <c r="N58" s="3"/>
    </row>
    <row r="59" spans="1:14" s="4" customFormat="1" ht="27" customHeight="1" x14ac:dyDescent="0.2">
      <c r="A59" s="28" t="s">
        <v>87</v>
      </c>
      <c r="B59" s="70" t="e">
        <f t="shared" si="10"/>
        <v>#VALUE!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"/>
      <c r="N59" s="3"/>
    </row>
    <row r="60" spans="1:14" s="4" customFormat="1" ht="27" customHeight="1" x14ac:dyDescent="0.2">
      <c r="A60" s="28" t="s">
        <v>88</v>
      </c>
      <c r="B60" s="70" t="e">
        <f t="shared" si="10"/>
        <v>#VALUE!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3"/>
      <c r="N60" s="3"/>
    </row>
    <row r="61" spans="1:14" s="16" customFormat="1" ht="27" customHeight="1" x14ac:dyDescent="0.2">
      <c r="A61" s="116" t="s">
        <v>99</v>
      </c>
      <c r="B61" s="117"/>
      <c r="C61" s="117"/>
      <c r="D61" s="118"/>
      <c r="E61" s="29">
        <f t="shared" ref="E61:L61" si="11">SUM(E54:E60)</f>
        <v>0</v>
      </c>
      <c r="F61" s="29">
        <f t="shared" si="11"/>
        <v>0</v>
      </c>
      <c r="G61" s="29">
        <f t="shared" si="11"/>
        <v>0</v>
      </c>
      <c r="H61" s="29">
        <f t="shared" si="11"/>
        <v>0</v>
      </c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15"/>
      <c r="N61" s="15"/>
    </row>
    <row r="62" spans="1:14" s="13" customFormat="1" ht="27" customHeight="1" x14ac:dyDescent="0.2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17"/>
      <c r="N62" s="17"/>
    </row>
    <row r="63" spans="1:14" s="13" customFormat="1" ht="27" customHeight="1" x14ac:dyDescent="0.2">
      <c r="A63" s="23" t="s">
        <v>100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17"/>
      <c r="N63" s="17"/>
    </row>
    <row r="64" spans="1:14" s="13" customFormat="1" ht="27" customHeight="1" thickBot="1" x14ac:dyDescent="0.3">
      <c r="A64" s="30"/>
      <c r="B64" s="31"/>
      <c r="C64" s="31"/>
      <c r="D64" s="40" t="s">
        <v>48</v>
      </c>
      <c r="E64" s="31"/>
      <c r="F64" s="31"/>
      <c r="G64" s="31"/>
      <c r="H64" s="31"/>
      <c r="I64" s="31"/>
      <c r="J64" s="31"/>
      <c r="K64" s="31"/>
      <c r="L64" s="31"/>
      <c r="M64" s="17"/>
      <c r="N64" s="17"/>
    </row>
    <row r="65" spans="1:14" s="10" customFormat="1" ht="42" customHeight="1" thickBot="1" x14ac:dyDescent="0.25">
      <c r="A65" s="32" t="s">
        <v>9</v>
      </c>
      <c r="B65" s="37">
        <f>SUM(E16+E25+E34+E43+E52+E61)</f>
        <v>0</v>
      </c>
      <c r="C65" s="22"/>
      <c r="D65" s="41" t="s">
        <v>49</v>
      </c>
      <c r="E65" s="22"/>
      <c r="F65" s="22"/>
      <c r="G65" s="22"/>
      <c r="H65" s="22"/>
      <c r="I65" s="22"/>
      <c r="J65" s="22"/>
      <c r="K65" s="22"/>
      <c r="L65" s="22"/>
      <c r="M65" s="9"/>
      <c r="N65" s="9"/>
    </row>
    <row r="66" spans="1:14" s="10" customFormat="1" ht="42" customHeight="1" thickBot="1" x14ac:dyDescent="0.25">
      <c r="A66" s="32" t="s">
        <v>51</v>
      </c>
      <c r="B66" s="37">
        <f>SUM(F16+F25+F34+F43+F52+F61)</f>
        <v>0</v>
      </c>
      <c r="C66" s="22"/>
      <c r="D66" s="41" t="s">
        <v>52</v>
      </c>
      <c r="E66" s="22"/>
      <c r="F66" s="22"/>
      <c r="G66" s="22"/>
      <c r="H66" s="22"/>
      <c r="I66" s="22"/>
      <c r="J66" s="22"/>
      <c r="K66" s="22"/>
      <c r="L66" s="22"/>
      <c r="M66" s="9"/>
      <c r="N66" s="9"/>
    </row>
    <row r="67" spans="1:14" s="10" customFormat="1" ht="42" customHeight="1" thickBot="1" x14ac:dyDescent="0.25">
      <c r="A67" s="34" t="s">
        <v>11</v>
      </c>
      <c r="B67" s="37">
        <f>SUM(G16+G25+G34+G43+G52+G61)</f>
        <v>0</v>
      </c>
      <c r="C67" s="22"/>
      <c r="D67" s="42"/>
      <c r="E67" s="22"/>
      <c r="F67" s="22"/>
      <c r="G67" s="22"/>
      <c r="H67" s="22"/>
      <c r="I67" s="22"/>
      <c r="J67" s="22"/>
      <c r="K67" s="22"/>
      <c r="L67" s="22"/>
      <c r="M67" s="9"/>
      <c r="N67" s="9"/>
    </row>
    <row r="68" spans="1:14" s="10" customFormat="1" ht="42" customHeight="1" thickBot="1" x14ac:dyDescent="0.25">
      <c r="A68" s="34" t="s">
        <v>12</v>
      </c>
      <c r="B68" s="37">
        <f>SUM(H16+H25+H34+H43+H52+H61)</f>
        <v>0</v>
      </c>
      <c r="C68" s="22"/>
      <c r="D68" s="41" t="s">
        <v>53</v>
      </c>
      <c r="E68" s="22"/>
      <c r="F68" s="22"/>
      <c r="G68" s="22"/>
      <c r="H68" s="22"/>
      <c r="I68" s="22"/>
      <c r="J68" s="22"/>
      <c r="K68" s="22"/>
      <c r="L68" s="22"/>
      <c r="M68" s="9"/>
      <c r="N68" s="9"/>
    </row>
    <row r="69" spans="1:14" s="10" customFormat="1" ht="42" customHeight="1" thickBot="1" x14ac:dyDescent="0.25">
      <c r="A69" s="34" t="s">
        <v>13</v>
      </c>
      <c r="B69" s="37">
        <f>SUM(I16+I25+I34+I43+I52+I61)</f>
        <v>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9"/>
      <c r="N69" s="9"/>
    </row>
    <row r="70" spans="1:14" s="10" customFormat="1" ht="42" customHeight="1" thickBot="1" x14ac:dyDescent="0.25">
      <c r="A70" s="34" t="s">
        <v>14</v>
      </c>
      <c r="B70" s="37">
        <f>SUM(J16+J25+J34+J43+J52+J61)</f>
        <v>0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9"/>
      <c r="N70" s="9"/>
    </row>
    <row r="71" spans="1:14" s="10" customFormat="1" ht="42" customHeight="1" thickBot="1" x14ac:dyDescent="0.25">
      <c r="A71" s="34" t="s">
        <v>54</v>
      </c>
      <c r="B71" s="37">
        <f>SUM(K16+K25+K34+K43+K52+K61)</f>
        <v>0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9"/>
      <c r="N71" s="9"/>
    </row>
    <row r="72" spans="1:14" s="10" customFormat="1" ht="15" customHeight="1" thickBot="1" x14ac:dyDescent="0.25">
      <c r="A72" s="34"/>
      <c r="B72" s="3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9"/>
      <c r="N72" s="9"/>
    </row>
    <row r="73" spans="1:14" s="9" customFormat="1" ht="40.5" customHeight="1" thickBot="1" x14ac:dyDescent="0.25">
      <c r="A73" s="36" t="s">
        <v>102</v>
      </c>
      <c r="B73" s="38">
        <f>SUM(B65:B67)</f>
        <v>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4" s="9" customFormat="1" ht="45" customHeight="1" thickBot="1" x14ac:dyDescent="0.25">
      <c r="A74" s="36" t="s">
        <v>103</v>
      </c>
      <c r="B74" s="38">
        <f>SUM(B65:B67)+B71</f>
        <v>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4" ht="27" customHeight="1" x14ac:dyDescent="0.25"/>
  </sheetData>
  <sheetProtection password="C3FC" sheet="1" objects="1" scenarios="1"/>
  <mergeCells count="10">
    <mergeCell ref="B3:D3"/>
    <mergeCell ref="J3:K3"/>
    <mergeCell ref="A43:D43"/>
    <mergeCell ref="A52:D52"/>
    <mergeCell ref="A61:D61"/>
    <mergeCell ref="J5:L5"/>
    <mergeCell ref="A16:D16"/>
    <mergeCell ref="A25:D25"/>
    <mergeCell ref="A34:D34"/>
    <mergeCell ref="B5:E5"/>
  </mergeCells>
  <phoneticPr fontId="9" type="noConversion"/>
  <printOptions horizontalCentered="1"/>
  <pageMargins left="0" right="0" top="0.59055118110236227" bottom="0.19685039370078741" header="0.51181102362204722" footer="0.51181102362204722"/>
  <pageSetup paperSize="8" scale="52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N75"/>
  <sheetViews>
    <sheetView view="pageBreakPreview" zoomScale="70" zoomScaleNormal="100" zoomScaleSheetLayoutView="70" workbookViewId="0">
      <selection activeCell="B3" sqref="B3:D3"/>
    </sheetView>
  </sheetViews>
  <sheetFormatPr defaultRowHeight="18" x14ac:dyDescent="0.25"/>
  <cols>
    <col min="1" max="1" width="38.140625" customWidth="1"/>
    <col min="2" max="4" width="23.5703125" style="6" customWidth="1"/>
    <col min="5" max="6" width="15.85546875" style="6" customWidth="1"/>
    <col min="7" max="8" width="17.42578125" style="6" customWidth="1"/>
    <col min="9" max="9" width="18.42578125" style="6" customWidth="1"/>
    <col min="10" max="12" width="15.85546875" style="6" customWidth="1"/>
    <col min="13" max="14" width="9.140625" style="1"/>
  </cols>
  <sheetData>
    <row r="1" spans="1:14" s="2" customFormat="1" ht="28.5" customHeight="1" x14ac:dyDescent="0.2">
      <c r="A1" s="14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"/>
      <c r="N1" s="5"/>
    </row>
    <row r="2" spans="1:14" s="2" customFormat="1" ht="28.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</row>
    <row r="3" spans="1:14" s="4" customFormat="1" ht="49.5" customHeight="1" x14ac:dyDescent="0.2">
      <c r="A3" s="18" t="s">
        <v>1</v>
      </c>
      <c r="B3" s="113" t="str">
        <f>'Totals Calculation Matrix'!B3:D3</f>
        <v>District Service Name</v>
      </c>
      <c r="C3" s="115"/>
      <c r="D3" s="114"/>
      <c r="E3" s="22"/>
      <c r="F3" s="19"/>
      <c r="G3" s="39"/>
      <c r="H3" s="20"/>
      <c r="I3" s="21" t="s">
        <v>2</v>
      </c>
      <c r="J3" s="113" t="str">
        <f>'Totals Calculation Matrix'!H3</f>
        <v>House Officer / Registrar</v>
      </c>
      <c r="K3" s="114"/>
      <c r="L3" s="22"/>
      <c r="M3" s="3"/>
      <c r="N3" s="3"/>
    </row>
    <row r="4" spans="1:14" s="10" customFormat="1" ht="15.75" x14ac:dyDescent="0.2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</row>
    <row r="5" spans="1:14" s="2" customFormat="1" ht="90.75" customHeight="1" x14ac:dyDescent="0.2">
      <c r="A5" s="24" t="s">
        <v>75</v>
      </c>
      <c r="B5" s="119" t="str">
        <f>'Totals Calculation Matrix'!A34</f>
        <v>RMO 27</v>
      </c>
      <c r="C5" s="120"/>
      <c r="D5" s="120"/>
      <c r="E5" s="121"/>
      <c r="F5" s="25"/>
      <c r="G5" s="25"/>
      <c r="H5" s="25"/>
      <c r="I5" s="35" t="s">
        <v>4</v>
      </c>
      <c r="J5" s="113" t="str">
        <f>'Totals Calculation Matrix'!B5</f>
        <v>RMO Support to enter details from run description e.g.08:00 - 16:30 = 8 .5 hours/day</v>
      </c>
      <c r="K5" s="115"/>
      <c r="L5" s="114"/>
      <c r="M5" s="5"/>
      <c r="N5" s="5"/>
    </row>
    <row r="6" spans="1:14" s="12" customFormat="1" ht="15" customHeight="1" x14ac:dyDescent="0.2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1"/>
      <c r="N6" s="11"/>
    </row>
    <row r="7" spans="1:14" s="2" customFormat="1" ht="47.25" x14ac:dyDescent="0.2">
      <c r="A7" s="18" t="s">
        <v>76</v>
      </c>
      <c r="B7" s="21" t="s">
        <v>77</v>
      </c>
      <c r="C7" s="21" t="s">
        <v>78</v>
      </c>
      <c r="D7" s="21" t="s">
        <v>79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80</v>
      </c>
      <c r="M7" s="5"/>
      <c r="N7" s="5"/>
    </row>
    <row r="8" spans="1:14" s="4" customFormat="1" ht="27" customHeight="1" x14ac:dyDescent="0.2">
      <c r="A8" s="26" t="s">
        <v>81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N8" s="3"/>
    </row>
    <row r="9" spans="1:14" s="4" customFormat="1" ht="27" customHeight="1" x14ac:dyDescent="0.2">
      <c r="A9" s="28" t="s">
        <v>82</v>
      </c>
      <c r="B9" s="70" t="str">
        <f>'Totals Calculation Matrix'!H5</f>
        <v>Enter start date of run review e.g. 10/02/2020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3"/>
      <c r="N9" s="3"/>
    </row>
    <row r="10" spans="1:14" s="4" customFormat="1" ht="27" customHeight="1" x14ac:dyDescent="0.2">
      <c r="A10" s="28" t="s">
        <v>83</v>
      </c>
      <c r="B10" s="70" t="e">
        <f t="shared" ref="B10:B15" si="0">B9+1</f>
        <v>#VALUE!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"/>
      <c r="N10" s="3"/>
    </row>
    <row r="11" spans="1:14" s="4" customFormat="1" ht="27" customHeight="1" x14ac:dyDescent="0.2">
      <c r="A11" s="28" t="s">
        <v>84</v>
      </c>
      <c r="B11" s="70" t="e">
        <f t="shared" si="0"/>
        <v>#VALUE!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3"/>
      <c r="N11" s="3"/>
    </row>
    <row r="12" spans="1:14" s="4" customFormat="1" ht="27" customHeight="1" x14ac:dyDescent="0.2">
      <c r="A12" s="28" t="s">
        <v>85</v>
      </c>
      <c r="B12" s="70" t="e">
        <f t="shared" si="0"/>
        <v>#VALUE!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"/>
      <c r="N12" s="3"/>
    </row>
    <row r="13" spans="1:14" s="4" customFormat="1" ht="27" customHeight="1" x14ac:dyDescent="0.2">
      <c r="A13" s="28" t="s">
        <v>86</v>
      </c>
      <c r="B13" s="70" t="e">
        <f t="shared" si="0"/>
        <v>#VALUE!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"/>
      <c r="N13" s="3"/>
    </row>
    <row r="14" spans="1:14" s="4" customFormat="1" ht="27" customHeight="1" x14ac:dyDescent="0.2">
      <c r="A14" s="28" t="s">
        <v>87</v>
      </c>
      <c r="B14" s="70" t="e">
        <f t="shared" si="0"/>
        <v>#VALUE!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"/>
      <c r="N14" s="3"/>
    </row>
    <row r="15" spans="1:14" s="4" customFormat="1" ht="27" customHeight="1" x14ac:dyDescent="0.2">
      <c r="A15" s="28" t="s">
        <v>88</v>
      </c>
      <c r="B15" s="70" t="e">
        <f t="shared" si="0"/>
        <v>#VALUE!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"/>
      <c r="N15" s="3"/>
    </row>
    <row r="16" spans="1:14" s="16" customFormat="1" ht="27" customHeight="1" x14ac:dyDescent="0.2">
      <c r="A16" s="116" t="s">
        <v>89</v>
      </c>
      <c r="B16" s="117"/>
      <c r="C16" s="117"/>
      <c r="D16" s="118"/>
      <c r="E16" s="29">
        <f t="shared" ref="E16:L16" si="1">SUM(E9:E15)</f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15"/>
      <c r="N16" s="15"/>
    </row>
    <row r="17" spans="1:14" s="4" customFormat="1" ht="27" customHeight="1" x14ac:dyDescent="0.2">
      <c r="A17" s="26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"/>
      <c r="N17" s="3"/>
    </row>
    <row r="18" spans="1:14" s="4" customFormat="1" ht="27" customHeight="1" x14ac:dyDescent="0.2">
      <c r="A18" s="28" t="s">
        <v>82</v>
      </c>
      <c r="B18" s="70" t="e">
        <f>B15+1</f>
        <v>#VALUE!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3"/>
      <c r="N18" s="3"/>
    </row>
    <row r="19" spans="1:14" s="4" customFormat="1" ht="27" customHeight="1" x14ac:dyDescent="0.2">
      <c r="A19" s="28" t="s">
        <v>83</v>
      </c>
      <c r="B19" s="70" t="e">
        <f t="shared" ref="B19:B24" si="2">B18+1</f>
        <v>#VALUE!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"/>
      <c r="N19" s="3"/>
    </row>
    <row r="20" spans="1:14" s="4" customFormat="1" ht="27" customHeight="1" x14ac:dyDescent="0.2">
      <c r="A20" s="28" t="s">
        <v>84</v>
      </c>
      <c r="B20" s="70" t="e">
        <f t="shared" si="2"/>
        <v>#VALUE!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3"/>
      <c r="N20" s="3"/>
    </row>
    <row r="21" spans="1:14" s="4" customFormat="1" ht="27" customHeight="1" x14ac:dyDescent="0.2">
      <c r="A21" s="28" t="s">
        <v>85</v>
      </c>
      <c r="B21" s="70" t="e">
        <f t="shared" si="2"/>
        <v>#VALUE!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3"/>
      <c r="N21" s="3"/>
    </row>
    <row r="22" spans="1:14" s="4" customFormat="1" ht="27" customHeight="1" x14ac:dyDescent="0.2">
      <c r="A22" s="28" t="s">
        <v>86</v>
      </c>
      <c r="B22" s="70" t="e">
        <f t="shared" si="2"/>
        <v>#VALUE!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3"/>
      <c r="N22" s="3"/>
    </row>
    <row r="23" spans="1:14" s="4" customFormat="1" ht="27" customHeight="1" x14ac:dyDescent="0.2">
      <c r="A23" s="28" t="s">
        <v>87</v>
      </c>
      <c r="B23" s="70" t="e">
        <f t="shared" si="2"/>
        <v>#VALUE!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3"/>
      <c r="N23" s="3"/>
    </row>
    <row r="24" spans="1:14" s="4" customFormat="1" ht="27" customHeight="1" x14ac:dyDescent="0.2">
      <c r="A24" s="28" t="s">
        <v>88</v>
      </c>
      <c r="B24" s="70" t="e">
        <f t="shared" si="2"/>
        <v>#VALUE!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3"/>
      <c r="N24" s="3"/>
    </row>
    <row r="25" spans="1:14" s="16" customFormat="1" ht="27" customHeight="1" x14ac:dyDescent="0.2">
      <c r="A25" s="116" t="s">
        <v>91</v>
      </c>
      <c r="B25" s="117"/>
      <c r="C25" s="117"/>
      <c r="D25" s="118"/>
      <c r="E25" s="29">
        <f t="shared" ref="E25:L25" si="3">SUM(E18:E24)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15"/>
      <c r="N25" s="15"/>
    </row>
    <row r="26" spans="1:14" s="4" customFormat="1" ht="27" customHeight="1" x14ac:dyDescent="0.2">
      <c r="A26" s="26" t="s">
        <v>92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3"/>
      <c r="N26" s="3"/>
    </row>
    <row r="27" spans="1:14" s="4" customFormat="1" ht="27" customHeight="1" x14ac:dyDescent="0.2">
      <c r="A27" s="28" t="s">
        <v>82</v>
      </c>
      <c r="B27" s="70" t="e">
        <f>B24+1</f>
        <v>#VALUE!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3"/>
      <c r="N27" s="3"/>
    </row>
    <row r="28" spans="1:14" s="4" customFormat="1" ht="27" customHeight="1" x14ac:dyDescent="0.2">
      <c r="A28" s="28" t="s">
        <v>83</v>
      </c>
      <c r="B28" s="70" t="e">
        <f t="shared" ref="B28:B33" si="4">B27+1</f>
        <v>#VALUE!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3"/>
      <c r="N28" s="3"/>
    </row>
    <row r="29" spans="1:14" s="4" customFormat="1" ht="27" customHeight="1" x14ac:dyDescent="0.2">
      <c r="A29" s="28" t="s">
        <v>84</v>
      </c>
      <c r="B29" s="70" t="e">
        <f t="shared" si="4"/>
        <v>#VALUE!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3"/>
      <c r="N29" s="3"/>
    </row>
    <row r="30" spans="1:14" s="4" customFormat="1" ht="27" customHeight="1" x14ac:dyDescent="0.2">
      <c r="A30" s="28" t="s">
        <v>85</v>
      </c>
      <c r="B30" s="70" t="e">
        <f t="shared" si="4"/>
        <v>#VALUE!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3"/>
      <c r="N30" s="3"/>
    </row>
    <row r="31" spans="1:14" s="4" customFormat="1" ht="27" customHeight="1" x14ac:dyDescent="0.2">
      <c r="A31" s="28" t="s">
        <v>86</v>
      </c>
      <c r="B31" s="70" t="e">
        <f t="shared" si="4"/>
        <v>#VALUE!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"/>
      <c r="N31" s="3"/>
    </row>
    <row r="32" spans="1:14" s="4" customFormat="1" ht="27" customHeight="1" x14ac:dyDescent="0.2">
      <c r="A32" s="28" t="s">
        <v>87</v>
      </c>
      <c r="B32" s="70" t="e">
        <f t="shared" si="4"/>
        <v>#VALUE!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3"/>
      <c r="N32" s="3"/>
    </row>
    <row r="33" spans="1:14" s="4" customFormat="1" ht="27" customHeight="1" x14ac:dyDescent="0.2">
      <c r="A33" s="28" t="s">
        <v>88</v>
      </c>
      <c r="B33" s="70" t="e">
        <f t="shared" si="4"/>
        <v>#VALUE!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"/>
      <c r="N33" s="3"/>
    </row>
    <row r="34" spans="1:14" s="16" customFormat="1" ht="27" customHeight="1" x14ac:dyDescent="0.2">
      <c r="A34" s="116" t="s">
        <v>93</v>
      </c>
      <c r="B34" s="117"/>
      <c r="C34" s="117"/>
      <c r="D34" s="118"/>
      <c r="E34" s="29">
        <f t="shared" ref="E34:L34" si="5">SUM(E27:E33)</f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15"/>
      <c r="N34" s="15"/>
    </row>
    <row r="35" spans="1:14" s="4" customFormat="1" ht="27" customHeight="1" x14ac:dyDescent="0.2">
      <c r="A35" s="26" t="s">
        <v>94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"/>
      <c r="N35" s="3"/>
    </row>
    <row r="36" spans="1:14" s="4" customFormat="1" ht="27" customHeight="1" x14ac:dyDescent="0.2">
      <c r="A36" s="28" t="s">
        <v>82</v>
      </c>
      <c r="B36" s="70" t="e">
        <f>B33+1</f>
        <v>#VALUE!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3"/>
      <c r="N36" s="3"/>
    </row>
    <row r="37" spans="1:14" s="4" customFormat="1" ht="27" customHeight="1" x14ac:dyDescent="0.2">
      <c r="A37" s="28" t="s">
        <v>83</v>
      </c>
      <c r="B37" s="70" t="e">
        <f t="shared" ref="B37:B42" si="6">B36+1</f>
        <v>#VALUE!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3"/>
      <c r="N37" s="3"/>
    </row>
    <row r="38" spans="1:14" s="4" customFormat="1" ht="27" customHeight="1" x14ac:dyDescent="0.2">
      <c r="A38" s="28" t="s">
        <v>84</v>
      </c>
      <c r="B38" s="70" t="e">
        <f t="shared" si="6"/>
        <v>#VALUE!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3"/>
      <c r="N38" s="3"/>
    </row>
    <row r="39" spans="1:14" s="4" customFormat="1" ht="27" customHeight="1" x14ac:dyDescent="0.2">
      <c r="A39" s="28" t="s">
        <v>85</v>
      </c>
      <c r="B39" s="70" t="e">
        <f t="shared" si="6"/>
        <v>#VALUE!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3"/>
      <c r="N39" s="3"/>
    </row>
    <row r="40" spans="1:14" s="4" customFormat="1" ht="27" customHeight="1" x14ac:dyDescent="0.2">
      <c r="A40" s="28" t="s">
        <v>86</v>
      </c>
      <c r="B40" s="70" t="e">
        <f t="shared" si="6"/>
        <v>#VALUE!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3"/>
      <c r="N40" s="3"/>
    </row>
    <row r="41" spans="1:14" s="4" customFormat="1" ht="27" customHeight="1" x14ac:dyDescent="0.2">
      <c r="A41" s="28" t="s">
        <v>87</v>
      </c>
      <c r="B41" s="70" t="e">
        <f t="shared" si="6"/>
        <v>#VALUE!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"/>
      <c r="N41" s="3"/>
    </row>
    <row r="42" spans="1:14" s="4" customFormat="1" ht="27" customHeight="1" x14ac:dyDescent="0.2">
      <c r="A42" s="28" t="s">
        <v>88</v>
      </c>
      <c r="B42" s="70" t="e">
        <f t="shared" si="6"/>
        <v>#VALUE!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3"/>
      <c r="N42" s="3"/>
    </row>
    <row r="43" spans="1:14" s="16" customFormat="1" ht="27" customHeight="1" x14ac:dyDescent="0.2">
      <c r="A43" s="116" t="s">
        <v>95</v>
      </c>
      <c r="B43" s="117"/>
      <c r="C43" s="117"/>
      <c r="D43" s="118"/>
      <c r="E43" s="29">
        <f t="shared" ref="E43:L43" si="7">SUM(E36:E42)</f>
        <v>0</v>
      </c>
      <c r="F43" s="29">
        <f t="shared" si="7"/>
        <v>0</v>
      </c>
      <c r="G43" s="29">
        <f t="shared" si="7"/>
        <v>0</v>
      </c>
      <c r="H43" s="29">
        <f t="shared" si="7"/>
        <v>0</v>
      </c>
      <c r="I43" s="29">
        <f t="shared" si="7"/>
        <v>0</v>
      </c>
      <c r="J43" s="29">
        <f t="shared" si="7"/>
        <v>0</v>
      </c>
      <c r="K43" s="29">
        <f t="shared" si="7"/>
        <v>0</v>
      </c>
      <c r="L43" s="29">
        <f t="shared" si="7"/>
        <v>0</v>
      </c>
      <c r="M43" s="15"/>
      <c r="N43" s="15"/>
    </row>
    <row r="44" spans="1:14" s="4" customFormat="1" ht="27" customHeight="1" x14ac:dyDescent="0.2">
      <c r="A44" s="26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3"/>
      <c r="N44" s="3"/>
    </row>
    <row r="45" spans="1:14" s="4" customFormat="1" ht="27" customHeight="1" x14ac:dyDescent="0.2">
      <c r="A45" s="28" t="s">
        <v>82</v>
      </c>
      <c r="B45" s="70" t="e">
        <f>B42+1</f>
        <v>#VALUE!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3"/>
      <c r="N45" s="3"/>
    </row>
    <row r="46" spans="1:14" s="4" customFormat="1" ht="27" customHeight="1" x14ac:dyDescent="0.2">
      <c r="A46" s="28" t="s">
        <v>83</v>
      </c>
      <c r="B46" s="70" t="e">
        <f t="shared" ref="B46:B51" si="8">B45+1</f>
        <v>#VALUE!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3"/>
      <c r="N46" s="3"/>
    </row>
    <row r="47" spans="1:14" s="4" customFormat="1" ht="27" customHeight="1" x14ac:dyDescent="0.2">
      <c r="A47" s="28" t="s">
        <v>84</v>
      </c>
      <c r="B47" s="70" t="e">
        <f t="shared" si="8"/>
        <v>#VALUE!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3"/>
      <c r="N47" s="3"/>
    </row>
    <row r="48" spans="1:14" s="4" customFormat="1" ht="27" customHeight="1" x14ac:dyDescent="0.2">
      <c r="A48" s="28" t="s">
        <v>85</v>
      </c>
      <c r="B48" s="70" t="e">
        <f t="shared" si="8"/>
        <v>#VALUE!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3"/>
      <c r="N48" s="3"/>
    </row>
    <row r="49" spans="1:14" s="4" customFormat="1" ht="27" customHeight="1" x14ac:dyDescent="0.2">
      <c r="A49" s="28" t="s">
        <v>86</v>
      </c>
      <c r="B49" s="70" t="e">
        <f t="shared" si="8"/>
        <v>#VALUE!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3"/>
      <c r="N49" s="3"/>
    </row>
    <row r="50" spans="1:14" s="4" customFormat="1" ht="27" customHeight="1" x14ac:dyDescent="0.2">
      <c r="A50" s="28" t="s">
        <v>87</v>
      </c>
      <c r="B50" s="70" t="e">
        <f t="shared" si="8"/>
        <v>#VALUE!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3"/>
      <c r="N50" s="3"/>
    </row>
    <row r="51" spans="1:14" s="4" customFormat="1" ht="27" customHeight="1" x14ac:dyDescent="0.2">
      <c r="A51" s="28" t="s">
        <v>88</v>
      </c>
      <c r="B51" s="70" t="e">
        <f t="shared" si="8"/>
        <v>#VALUE!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3"/>
      <c r="N51" s="3"/>
    </row>
    <row r="52" spans="1:14" s="16" customFormat="1" ht="27" customHeight="1" x14ac:dyDescent="0.2">
      <c r="A52" s="116" t="s">
        <v>97</v>
      </c>
      <c r="B52" s="117"/>
      <c r="C52" s="117"/>
      <c r="D52" s="118"/>
      <c r="E52" s="29">
        <f t="shared" ref="E52:L52" si="9">SUM(E45:E51)</f>
        <v>0</v>
      </c>
      <c r="F52" s="29">
        <f t="shared" si="9"/>
        <v>0</v>
      </c>
      <c r="G52" s="29">
        <f t="shared" si="9"/>
        <v>0</v>
      </c>
      <c r="H52" s="29">
        <f t="shared" si="9"/>
        <v>0</v>
      </c>
      <c r="I52" s="29">
        <f t="shared" si="9"/>
        <v>0</v>
      </c>
      <c r="J52" s="29">
        <f t="shared" si="9"/>
        <v>0</v>
      </c>
      <c r="K52" s="29">
        <f t="shared" si="9"/>
        <v>0</v>
      </c>
      <c r="L52" s="29">
        <f t="shared" si="9"/>
        <v>0</v>
      </c>
      <c r="M52" s="15"/>
      <c r="N52" s="15"/>
    </row>
    <row r="53" spans="1:14" s="4" customFormat="1" ht="27" customHeight="1" x14ac:dyDescent="0.2">
      <c r="A53" s="26" t="s">
        <v>98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3"/>
      <c r="N53" s="3"/>
    </row>
    <row r="54" spans="1:14" s="4" customFormat="1" ht="27" customHeight="1" x14ac:dyDescent="0.2">
      <c r="A54" s="28" t="s">
        <v>82</v>
      </c>
      <c r="B54" s="70" t="e">
        <f>B51+1</f>
        <v>#VALUE!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3"/>
      <c r="N54" s="3"/>
    </row>
    <row r="55" spans="1:14" s="4" customFormat="1" ht="27" customHeight="1" x14ac:dyDescent="0.2">
      <c r="A55" s="28" t="s">
        <v>83</v>
      </c>
      <c r="B55" s="70" t="e">
        <f t="shared" ref="B55:B60" si="10">B54+1</f>
        <v>#VALUE!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3"/>
      <c r="N55" s="3"/>
    </row>
    <row r="56" spans="1:14" s="4" customFormat="1" ht="27" customHeight="1" x14ac:dyDescent="0.2">
      <c r="A56" s="28" t="s">
        <v>84</v>
      </c>
      <c r="B56" s="70" t="e">
        <f t="shared" si="10"/>
        <v>#VALUE!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3"/>
      <c r="N56" s="3"/>
    </row>
    <row r="57" spans="1:14" s="4" customFormat="1" ht="27" customHeight="1" x14ac:dyDescent="0.2">
      <c r="A57" s="28" t="s">
        <v>85</v>
      </c>
      <c r="B57" s="70" t="e">
        <f t="shared" si="10"/>
        <v>#VALUE!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3"/>
      <c r="N57" s="3"/>
    </row>
    <row r="58" spans="1:14" s="4" customFormat="1" ht="27" customHeight="1" x14ac:dyDescent="0.2">
      <c r="A58" s="28" t="s">
        <v>86</v>
      </c>
      <c r="B58" s="70" t="e">
        <f t="shared" si="10"/>
        <v>#VALUE!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3"/>
      <c r="N58" s="3"/>
    </row>
    <row r="59" spans="1:14" s="4" customFormat="1" ht="27" customHeight="1" x14ac:dyDescent="0.2">
      <c r="A59" s="28" t="s">
        <v>87</v>
      </c>
      <c r="B59" s="70" t="e">
        <f t="shared" si="10"/>
        <v>#VALUE!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"/>
      <c r="N59" s="3"/>
    </row>
    <row r="60" spans="1:14" s="4" customFormat="1" ht="27" customHeight="1" x14ac:dyDescent="0.2">
      <c r="A60" s="28" t="s">
        <v>88</v>
      </c>
      <c r="B60" s="70" t="e">
        <f t="shared" si="10"/>
        <v>#VALUE!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3"/>
      <c r="N60" s="3"/>
    </row>
    <row r="61" spans="1:14" s="16" customFormat="1" ht="27" customHeight="1" x14ac:dyDescent="0.2">
      <c r="A61" s="116" t="s">
        <v>99</v>
      </c>
      <c r="B61" s="117"/>
      <c r="C61" s="117"/>
      <c r="D61" s="118"/>
      <c r="E61" s="29">
        <f t="shared" ref="E61:L61" si="11">SUM(E54:E60)</f>
        <v>0</v>
      </c>
      <c r="F61" s="29">
        <f t="shared" si="11"/>
        <v>0</v>
      </c>
      <c r="G61" s="29">
        <f t="shared" si="11"/>
        <v>0</v>
      </c>
      <c r="H61" s="29">
        <f t="shared" si="11"/>
        <v>0</v>
      </c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15"/>
      <c r="N61" s="15"/>
    </row>
    <row r="62" spans="1:14" s="13" customFormat="1" ht="27" customHeight="1" x14ac:dyDescent="0.2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17"/>
      <c r="N62" s="17"/>
    </row>
    <row r="63" spans="1:14" s="13" customFormat="1" ht="27" customHeight="1" x14ac:dyDescent="0.2">
      <c r="A63" s="23" t="s">
        <v>100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17"/>
      <c r="N63" s="17"/>
    </row>
    <row r="64" spans="1:14" s="13" customFormat="1" ht="27" customHeight="1" thickBot="1" x14ac:dyDescent="0.3">
      <c r="A64" s="30"/>
      <c r="B64" s="31"/>
      <c r="C64" s="31"/>
      <c r="D64" s="40" t="s">
        <v>48</v>
      </c>
      <c r="E64" s="31"/>
      <c r="F64" s="31"/>
      <c r="G64" s="31"/>
      <c r="H64" s="31"/>
      <c r="I64" s="31"/>
      <c r="J64" s="31"/>
      <c r="K64" s="31"/>
      <c r="L64" s="31"/>
      <c r="M64" s="17"/>
      <c r="N64" s="17"/>
    </row>
    <row r="65" spans="1:14" s="10" customFormat="1" ht="42" customHeight="1" thickBot="1" x14ac:dyDescent="0.25">
      <c r="A65" s="32" t="s">
        <v>9</v>
      </c>
      <c r="B65" s="37">
        <f>SUM(E16+E25+E34+E43+E52+E61)</f>
        <v>0</v>
      </c>
      <c r="C65" s="22"/>
      <c r="D65" s="41" t="s">
        <v>49</v>
      </c>
      <c r="E65" s="22"/>
      <c r="F65" s="22"/>
      <c r="G65" s="22"/>
      <c r="H65" s="22"/>
      <c r="I65" s="22"/>
      <c r="J65" s="22"/>
      <c r="K65" s="22"/>
      <c r="L65" s="22"/>
      <c r="M65" s="9"/>
      <c r="N65" s="9"/>
    </row>
    <row r="66" spans="1:14" s="10" customFormat="1" ht="42" customHeight="1" thickBot="1" x14ac:dyDescent="0.25">
      <c r="A66" s="32" t="s">
        <v>51</v>
      </c>
      <c r="B66" s="37">
        <f>SUM(F16+F25+F34+F43+F52+F61)</f>
        <v>0</v>
      </c>
      <c r="C66" s="22"/>
      <c r="D66" s="41" t="s">
        <v>52</v>
      </c>
      <c r="E66" s="22"/>
      <c r="F66" s="22"/>
      <c r="G66" s="22"/>
      <c r="H66" s="22"/>
      <c r="I66" s="22"/>
      <c r="J66" s="22"/>
      <c r="K66" s="22"/>
      <c r="L66" s="22"/>
      <c r="M66" s="9"/>
      <c r="N66" s="9"/>
    </row>
    <row r="67" spans="1:14" s="10" customFormat="1" ht="42" customHeight="1" thickBot="1" x14ac:dyDescent="0.25">
      <c r="A67" s="34" t="s">
        <v>11</v>
      </c>
      <c r="B67" s="37">
        <f>SUM(G16+G25+G34+G43+G52+G61)</f>
        <v>0</v>
      </c>
      <c r="C67" s="22"/>
      <c r="D67" s="42"/>
      <c r="E67" s="22"/>
      <c r="F67" s="22"/>
      <c r="G67" s="22"/>
      <c r="H67" s="22"/>
      <c r="I67" s="22"/>
      <c r="J67" s="22"/>
      <c r="K67" s="22"/>
      <c r="L67" s="22"/>
      <c r="M67" s="9"/>
      <c r="N67" s="9"/>
    </row>
    <row r="68" spans="1:14" s="10" customFormat="1" ht="42" customHeight="1" thickBot="1" x14ac:dyDescent="0.25">
      <c r="A68" s="34" t="s">
        <v>12</v>
      </c>
      <c r="B68" s="37">
        <f>SUM(H16+H25+H34+H43+H52+H61)</f>
        <v>0</v>
      </c>
      <c r="C68" s="22"/>
      <c r="D68" s="41" t="s">
        <v>53</v>
      </c>
      <c r="E68" s="22"/>
      <c r="F68" s="22"/>
      <c r="G68" s="22"/>
      <c r="H68" s="22"/>
      <c r="I68" s="22"/>
      <c r="J68" s="22"/>
      <c r="K68" s="22"/>
      <c r="L68" s="22"/>
      <c r="M68" s="9"/>
      <c r="N68" s="9"/>
    </row>
    <row r="69" spans="1:14" s="10" customFormat="1" ht="42" customHeight="1" thickBot="1" x14ac:dyDescent="0.25">
      <c r="A69" s="34" t="s">
        <v>13</v>
      </c>
      <c r="B69" s="37">
        <f>SUM(I16+I25+I34+I43+I52+I61)</f>
        <v>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9"/>
      <c r="N69" s="9"/>
    </row>
    <row r="70" spans="1:14" s="10" customFormat="1" ht="42" customHeight="1" thickBot="1" x14ac:dyDescent="0.25">
      <c r="A70" s="34" t="s">
        <v>14</v>
      </c>
      <c r="B70" s="37">
        <f>SUM(J16+J25+J34+J43+J52+J61)</f>
        <v>0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9"/>
      <c r="N70" s="9"/>
    </row>
    <row r="71" spans="1:14" s="10" customFormat="1" ht="42" customHeight="1" thickBot="1" x14ac:dyDescent="0.25">
      <c r="A71" s="34" t="s">
        <v>54</v>
      </c>
      <c r="B71" s="37">
        <f>SUM(K16+K25+K34+K43+K52+K61)</f>
        <v>0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9"/>
      <c r="N71" s="9"/>
    </row>
    <row r="72" spans="1:14" s="10" customFormat="1" ht="15" customHeight="1" thickBot="1" x14ac:dyDescent="0.25">
      <c r="A72" s="34"/>
      <c r="B72" s="3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9"/>
      <c r="N72" s="9"/>
    </row>
    <row r="73" spans="1:14" s="9" customFormat="1" ht="40.5" customHeight="1" thickBot="1" x14ac:dyDescent="0.25">
      <c r="A73" s="36" t="s">
        <v>102</v>
      </c>
      <c r="B73" s="38">
        <f>SUM(B65:B67)</f>
        <v>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4" s="9" customFormat="1" ht="45" customHeight="1" thickBot="1" x14ac:dyDescent="0.25">
      <c r="A74" s="36" t="s">
        <v>103</v>
      </c>
      <c r="B74" s="38">
        <f>SUM(B65:B67)+B71</f>
        <v>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4" ht="27" customHeight="1" x14ac:dyDescent="0.25"/>
  </sheetData>
  <sheetProtection password="C3FC" sheet="1" objects="1" scenarios="1"/>
  <mergeCells count="10">
    <mergeCell ref="B3:D3"/>
    <mergeCell ref="J3:K3"/>
    <mergeCell ref="A43:D43"/>
    <mergeCell ref="A52:D52"/>
    <mergeCell ref="A61:D61"/>
    <mergeCell ref="J5:L5"/>
    <mergeCell ref="A16:D16"/>
    <mergeCell ref="A25:D25"/>
    <mergeCell ref="A34:D34"/>
    <mergeCell ref="B5:E5"/>
  </mergeCells>
  <phoneticPr fontId="9" type="noConversion"/>
  <printOptions horizontalCentered="1"/>
  <pageMargins left="0" right="0" top="0.59055118110236227" bottom="0.19685039370078741" header="0.51181102362204722" footer="0.51181102362204722"/>
  <pageSetup paperSize="8" scale="52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N75"/>
  <sheetViews>
    <sheetView view="pageBreakPreview" topLeftCell="A7" zoomScale="70" zoomScaleNormal="100" zoomScaleSheetLayoutView="70" workbookViewId="0">
      <selection activeCell="B3" sqref="B3:D3"/>
    </sheetView>
  </sheetViews>
  <sheetFormatPr defaultRowHeight="18" x14ac:dyDescent="0.25"/>
  <cols>
    <col min="1" max="1" width="38.140625" customWidth="1"/>
    <col min="2" max="4" width="23.5703125" style="6" customWidth="1"/>
    <col min="5" max="6" width="15.85546875" style="6" customWidth="1"/>
    <col min="7" max="8" width="17.42578125" style="6" customWidth="1"/>
    <col min="9" max="9" width="18.42578125" style="6" customWidth="1"/>
    <col min="10" max="12" width="15.85546875" style="6" customWidth="1"/>
    <col min="13" max="14" width="9.140625" style="1"/>
  </cols>
  <sheetData>
    <row r="1" spans="1:14" s="2" customFormat="1" ht="28.5" customHeight="1" x14ac:dyDescent="0.2">
      <c r="A1" s="14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"/>
      <c r="N1" s="5"/>
    </row>
    <row r="2" spans="1:14" s="2" customFormat="1" ht="28.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</row>
    <row r="3" spans="1:14" s="4" customFormat="1" ht="49.5" customHeight="1" x14ac:dyDescent="0.2">
      <c r="A3" s="18" t="s">
        <v>1</v>
      </c>
      <c r="B3" s="113" t="str">
        <f>'Totals Calculation Matrix'!B3:D3</f>
        <v>District Service Name</v>
      </c>
      <c r="C3" s="115"/>
      <c r="D3" s="114"/>
      <c r="E3" s="22"/>
      <c r="F3" s="19"/>
      <c r="G3" s="39"/>
      <c r="H3" s="20"/>
      <c r="I3" s="21" t="s">
        <v>2</v>
      </c>
      <c r="J3" s="113" t="str">
        <f>'Totals Calculation Matrix'!H3</f>
        <v>House Officer / Registrar</v>
      </c>
      <c r="K3" s="114"/>
      <c r="L3" s="22"/>
      <c r="M3" s="3"/>
      <c r="N3" s="3"/>
    </row>
    <row r="4" spans="1:14" s="10" customFormat="1" ht="15.75" x14ac:dyDescent="0.2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</row>
    <row r="5" spans="1:14" s="2" customFormat="1" ht="90.75" customHeight="1" x14ac:dyDescent="0.2">
      <c r="A5" s="24" t="s">
        <v>75</v>
      </c>
      <c r="B5" s="119" t="str">
        <f>'Totals Calculation Matrix'!A35</f>
        <v>RMO 28</v>
      </c>
      <c r="C5" s="120"/>
      <c r="D5" s="120"/>
      <c r="E5" s="121"/>
      <c r="F5" s="25"/>
      <c r="G5" s="25"/>
      <c r="H5" s="25"/>
      <c r="I5" s="35" t="s">
        <v>4</v>
      </c>
      <c r="J5" s="113" t="str">
        <f>'Totals Calculation Matrix'!B5</f>
        <v>RMO Support to enter details from run description e.g.08:00 - 16:30 = 8 .5 hours/day</v>
      </c>
      <c r="K5" s="115"/>
      <c r="L5" s="114"/>
      <c r="M5" s="5"/>
      <c r="N5" s="5"/>
    </row>
    <row r="6" spans="1:14" s="12" customFormat="1" ht="15" customHeight="1" x14ac:dyDescent="0.2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1"/>
      <c r="N6" s="11"/>
    </row>
    <row r="7" spans="1:14" s="2" customFormat="1" ht="47.25" x14ac:dyDescent="0.2">
      <c r="A7" s="18" t="s">
        <v>76</v>
      </c>
      <c r="B7" s="21" t="s">
        <v>77</v>
      </c>
      <c r="C7" s="21" t="s">
        <v>78</v>
      </c>
      <c r="D7" s="21" t="s">
        <v>79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80</v>
      </c>
      <c r="M7" s="5"/>
      <c r="N7" s="5"/>
    </row>
    <row r="8" spans="1:14" s="4" customFormat="1" ht="27" customHeight="1" x14ac:dyDescent="0.2">
      <c r="A8" s="26" t="s">
        <v>81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N8" s="3"/>
    </row>
    <row r="9" spans="1:14" s="4" customFormat="1" ht="27" customHeight="1" x14ac:dyDescent="0.2">
      <c r="A9" s="28" t="s">
        <v>82</v>
      </c>
      <c r="B9" s="70" t="str">
        <f>'Totals Calculation Matrix'!H5</f>
        <v>Enter start date of run review e.g. 10/02/2020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3"/>
      <c r="N9" s="3"/>
    </row>
    <row r="10" spans="1:14" s="4" customFormat="1" ht="27" customHeight="1" x14ac:dyDescent="0.2">
      <c r="A10" s="28" t="s">
        <v>83</v>
      </c>
      <c r="B10" s="70" t="e">
        <f t="shared" ref="B10:B15" si="0">B9+1</f>
        <v>#VALUE!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"/>
      <c r="N10" s="3"/>
    </row>
    <row r="11" spans="1:14" s="4" customFormat="1" ht="27" customHeight="1" x14ac:dyDescent="0.2">
      <c r="A11" s="28" t="s">
        <v>84</v>
      </c>
      <c r="B11" s="70" t="e">
        <f t="shared" si="0"/>
        <v>#VALUE!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3"/>
      <c r="N11" s="3"/>
    </row>
    <row r="12" spans="1:14" s="4" customFormat="1" ht="27" customHeight="1" x14ac:dyDescent="0.2">
      <c r="A12" s="28" t="s">
        <v>85</v>
      </c>
      <c r="B12" s="70" t="e">
        <f t="shared" si="0"/>
        <v>#VALUE!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"/>
      <c r="N12" s="3"/>
    </row>
    <row r="13" spans="1:14" s="4" customFormat="1" ht="27" customHeight="1" x14ac:dyDescent="0.2">
      <c r="A13" s="28" t="s">
        <v>86</v>
      </c>
      <c r="B13" s="70" t="e">
        <f t="shared" si="0"/>
        <v>#VALUE!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"/>
      <c r="N13" s="3"/>
    </row>
    <row r="14" spans="1:14" s="4" customFormat="1" ht="27" customHeight="1" x14ac:dyDescent="0.2">
      <c r="A14" s="28" t="s">
        <v>87</v>
      </c>
      <c r="B14" s="70" t="e">
        <f t="shared" si="0"/>
        <v>#VALUE!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"/>
      <c r="N14" s="3"/>
    </row>
    <row r="15" spans="1:14" s="4" customFormat="1" ht="27" customHeight="1" x14ac:dyDescent="0.2">
      <c r="A15" s="28" t="s">
        <v>88</v>
      </c>
      <c r="B15" s="70" t="e">
        <f t="shared" si="0"/>
        <v>#VALUE!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"/>
      <c r="N15" s="3"/>
    </row>
    <row r="16" spans="1:14" s="16" customFormat="1" ht="27" customHeight="1" x14ac:dyDescent="0.2">
      <c r="A16" s="116" t="s">
        <v>89</v>
      </c>
      <c r="B16" s="117"/>
      <c r="C16" s="117"/>
      <c r="D16" s="118"/>
      <c r="E16" s="29">
        <f t="shared" ref="E16:L16" si="1">SUM(E9:E15)</f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15"/>
      <c r="N16" s="15"/>
    </row>
    <row r="17" spans="1:14" s="4" customFormat="1" ht="27" customHeight="1" x14ac:dyDescent="0.2">
      <c r="A17" s="26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"/>
      <c r="N17" s="3"/>
    </row>
    <row r="18" spans="1:14" s="4" customFormat="1" ht="27" customHeight="1" x14ac:dyDescent="0.2">
      <c r="A18" s="28" t="s">
        <v>82</v>
      </c>
      <c r="B18" s="70" t="e">
        <f>B15+1</f>
        <v>#VALUE!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3"/>
      <c r="N18" s="3"/>
    </row>
    <row r="19" spans="1:14" s="4" customFormat="1" ht="27" customHeight="1" x14ac:dyDescent="0.2">
      <c r="A19" s="28" t="s">
        <v>83</v>
      </c>
      <c r="B19" s="70" t="e">
        <f t="shared" ref="B19:B24" si="2">B18+1</f>
        <v>#VALUE!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"/>
      <c r="N19" s="3"/>
    </row>
    <row r="20" spans="1:14" s="4" customFormat="1" ht="27" customHeight="1" x14ac:dyDescent="0.2">
      <c r="A20" s="28" t="s">
        <v>84</v>
      </c>
      <c r="B20" s="70" t="e">
        <f t="shared" si="2"/>
        <v>#VALUE!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3"/>
      <c r="N20" s="3"/>
    </row>
    <row r="21" spans="1:14" s="4" customFormat="1" ht="27" customHeight="1" x14ac:dyDescent="0.2">
      <c r="A21" s="28" t="s">
        <v>85</v>
      </c>
      <c r="B21" s="70" t="e">
        <f t="shared" si="2"/>
        <v>#VALUE!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3"/>
      <c r="N21" s="3"/>
    </row>
    <row r="22" spans="1:14" s="4" customFormat="1" ht="27" customHeight="1" x14ac:dyDescent="0.2">
      <c r="A22" s="28" t="s">
        <v>86</v>
      </c>
      <c r="B22" s="70" t="e">
        <f t="shared" si="2"/>
        <v>#VALUE!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3"/>
      <c r="N22" s="3"/>
    </row>
    <row r="23" spans="1:14" s="4" customFormat="1" ht="27" customHeight="1" x14ac:dyDescent="0.2">
      <c r="A23" s="28" t="s">
        <v>87</v>
      </c>
      <c r="B23" s="70" t="e">
        <f t="shared" si="2"/>
        <v>#VALUE!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3"/>
      <c r="N23" s="3"/>
    </row>
    <row r="24" spans="1:14" s="4" customFormat="1" ht="27" customHeight="1" x14ac:dyDescent="0.2">
      <c r="A24" s="28" t="s">
        <v>88</v>
      </c>
      <c r="B24" s="70" t="e">
        <f t="shared" si="2"/>
        <v>#VALUE!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3"/>
      <c r="N24" s="3"/>
    </row>
    <row r="25" spans="1:14" s="16" customFormat="1" ht="27" customHeight="1" x14ac:dyDescent="0.2">
      <c r="A25" s="116" t="s">
        <v>91</v>
      </c>
      <c r="B25" s="117"/>
      <c r="C25" s="117"/>
      <c r="D25" s="118"/>
      <c r="E25" s="29">
        <f t="shared" ref="E25:L25" si="3">SUM(E18:E24)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15"/>
      <c r="N25" s="15"/>
    </row>
    <row r="26" spans="1:14" s="4" customFormat="1" ht="27" customHeight="1" x14ac:dyDescent="0.2">
      <c r="A26" s="26" t="s">
        <v>92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3"/>
      <c r="N26" s="3"/>
    </row>
    <row r="27" spans="1:14" s="4" customFormat="1" ht="27" customHeight="1" x14ac:dyDescent="0.2">
      <c r="A27" s="28" t="s">
        <v>82</v>
      </c>
      <c r="B27" s="70" t="e">
        <f>B24+1</f>
        <v>#VALUE!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3"/>
      <c r="N27" s="3"/>
    </row>
    <row r="28" spans="1:14" s="4" customFormat="1" ht="27" customHeight="1" x14ac:dyDescent="0.2">
      <c r="A28" s="28" t="s">
        <v>83</v>
      </c>
      <c r="B28" s="70" t="e">
        <f t="shared" ref="B28:B33" si="4">B27+1</f>
        <v>#VALUE!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3"/>
      <c r="N28" s="3"/>
    </row>
    <row r="29" spans="1:14" s="4" customFormat="1" ht="27" customHeight="1" x14ac:dyDescent="0.2">
      <c r="A29" s="28" t="s">
        <v>84</v>
      </c>
      <c r="B29" s="70" t="e">
        <f t="shared" si="4"/>
        <v>#VALUE!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3"/>
      <c r="N29" s="3"/>
    </row>
    <row r="30" spans="1:14" s="4" customFormat="1" ht="27" customHeight="1" x14ac:dyDescent="0.2">
      <c r="A30" s="28" t="s">
        <v>85</v>
      </c>
      <c r="B30" s="70" t="e">
        <f t="shared" si="4"/>
        <v>#VALUE!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3"/>
      <c r="N30" s="3"/>
    </row>
    <row r="31" spans="1:14" s="4" customFormat="1" ht="27" customHeight="1" x14ac:dyDescent="0.2">
      <c r="A31" s="28" t="s">
        <v>86</v>
      </c>
      <c r="B31" s="70" t="e">
        <f t="shared" si="4"/>
        <v>#VALUE!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"/>
      <c r="N31" s="3"/>
    </row>
    <row r="32" spans="1:14" s="4" customFormat="1" ht="27" customHeight="1" x14ac:dyDescent="0.2">
      <c r="A32" s="28" t="s">
        <v>87</v>
      </c>
      <c r="B32" s="70" t="e">
        <f t="shared" si="4"/>
        <v>#VALUE!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3"/>
      <c r="N32" s="3"/>
    </row>
    <row r="33" spans="1:14" s="4" customFormat="1" ht="27" customHeight="1" x14ac:dyDescent="0.2">
      <c r="A33" s="28" t="s">
        <v>88</v>
      </c>
      <c r="B33" s="70" t="e">
        <f t="shared" si="4"/>
        <v>#VALUE!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"/>
      <c r="N33" s="3"/>
    </row>
    <row r="34" spans="1:14" s="16" customFormat="1" ht="27" customHeight="1" x14ac:dyDescent="0.2">
      <c r="A34" s="116" t="s">
        <v>93</v>
      </c>
      <c r="B34" s="117"/>
      <c r="C34" s="117"/>
      <c r="D34" s="118"/>
      <c r="E34" s="29">
        <f t="shared" ref="E34:L34" si="5">SUM(E27:E33)</f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15"/>
      <c r="N34" s="15"/>
    </row>
    <row r="35" spans="1:14" s="4" customFormat="1" ht="27" customHeight="1" x14ac:dyDescent="0.2">
      <c r="A35" s="26" t="s">
        <v>94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"/>
      <c r="N35" s="3"/>
    </row>
    <row r="36" spans="1:14" s="4" customFormat="1" ht="27" customHeight="1" x14ac:dyDescent="0.2">
      <c r="A36" s="28" t="s">
        <v>82</v>
      </c>
      <c r="B36" s="70" t="e">
        <f>B33+1</f>
        <v>#VALUE!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3"/>
      <c r="N36" s="3"/>
    </row>
    <row r="37" spans="1:14" s="4" customFormat="1" ht="27" customHeight="1" x14ac:dyDescent="0.2">
      <c r="A37" s="28" t="s">
        <v>83</v>
      </c>
      <c r="B37" s="70" t="e">
        <f t="shared" ref="B37:B42" si="6">B36+1</f>
        <v>#VALUE!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3"/>
      <c r="N37" s="3"/>
    </row>
    <row r="38" spans="1:14" s="4" customFormat="1" ht="27" customHeight="1" x14ac:dyDescent="0.2">
      <c r="A38" s="28" t="s">
        <v>84</v>
      </c>
      <c r="B38" s="70" t="e">
        <f t="shared" si="6"/>
        <v>#VALUE!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3"/>
      <c r="N38" s="3"/>
    </row>
    <row r="39" spans="1:14" s="4" customFormat="1" ht="27" customHeight="1" x14ac:dyDescent="0.2">
      <c r="A39" s="28" t="s">
        <v>85</v>
      </c>
      <c r="B39" s="70" t="e">
        <f t="shared" si="6"/>
        <v>#VALUE!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3"/>
      <c r="N39" s="3"/>
    </row>
    <row r="40" spans="1:14" s="4" customFormat="1" ht="27" customHeight="1" x14ac:dyDescent="0.2">
      <c r="A40" s="28" t="s">
        <v>86</v>
      </c>
      <c r="B40" s="70" t="e">
        <f t="shared" si="6"/>
        <v>#VALUE!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3"/>
      <c r="N40" s="3"/>
    </row>
    <row r="41" spans="1:14" s="4" customFormat="1" ht="27" customHeight="1" x14ac:dyDescent="0.2">
      <c r="A41" s="28" t="s">
        <v>87</v>
      </c>
      <c r="B41" s="70" t="e">
        <f t="shared" si="6"/>
        <v>#VALUE!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"/>
      <c r="N41" s="3"/>
    </row>
    <row r="42" spans="1:14" s="4" customFormat="1" ht="27" customHeight="1" x14ac:dyDescent="0.2">
      <c r="A42" s="28" t="s">
        <v>88</v>
      </c>
      <c r="B42" s="70" t="e">
        <f t="shared" si="6"/>
        <v>#VALUE!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3"/>
      <c r="N42" s="3"/>
    </row>
    <row r="43" spans="1:14" s="16" customFormat="1" ht="27" customHeight="1" x14ac:dyDescent="0.2">
      <c r="A43" s="116" t="s">
        <v>95</v>
      </c>
      <c r="B43" s="117"/>
      <c r="C43" s="117"/>
      <c r="D43" s="118"/>
      <c r="E43" s="29">
        <f t="shared" ref="E43:L43" si="7">SUM(E36:E42)</f>
        <v>0</v>
      </c>
      <c r="F43" s="29">
        <f t="shared" si="7"/>
        <v>0</v>
      </c>
      <c r="G43" s="29">
        <f t="shared" si="7"/>
        <v>0</v>
      </c>
      <c r="H43" s="29">
        <f t="shared" si="7"/>
        <v>0</v>
      </c>
      <c r="I43" s="29">
        <f t="shared" si="7"/>
        <v>0</v>
      </c>
      <c r="J43" s="29">
        <f t="shared" si="7"/>
        <v>0</v>
      </c>
      <c r="K43" s="29">
        <f t="shared" si="7"/>
        <v>0</v>
      </c>
      <c r="L43" s="29">
        <f t="shared" si="7"/>
        <v>0</v>
      </c>
      <c r="M43" s="15"/>
      <c r="N43" s="15"/>
    </row>
    <row r="44" spans="1:14" s="4" customFormat="1" ht="27" customHeight="1" x14ac:dyDescent="0.2">
      <c r="A44" s="26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3"/>
      <c r="N44" s="3"/>
    </row>
    <row r="45" spans="1:14" s="4" customFormat="1" ht="27" customHeight="1" x14ac:dyDescent="0.2">
      <c r="A45" s="28" t="s">
        <v>82</v>
      </c>
      <c r="B45" s="70" t="e">
        <f>B42+1</f>
        <v>#VALUE!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3"/>
      <c r="N45" s="3"/>
    </row>
    <row r="46" spans="1:14" s="4" customFormat="1" ht="27" customHeight="1" x14ac:dyDescent="0.2">
      <c r="A46" s="28" t="s">
        <v>83</v>
      </c>
      <c r="B46" s="70" t="e">
        <f t="shared" ref="B46:B51" si="8">B45+1</f>
        <v>#VALUE!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3"/>
      <c r="N46" s="3"/>
    </row>
    <row r="47" spans="1:14" s="4" customFormat="1" ht="27" customHeight="1" x14ac:dyDescent="0.2">
      <c r="A47" s="28" t="s">
        <v>84</v>
      </c>
      <c r="B47" s="70" t="e">
        <f t="shared" si="8"/>
        <v>#VALUE!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3"/>
      <c r="N47" s="3"/>
    </row>
    <row r="48" spans="1:14" s="4" customFormat="1" ht="27" customHeight="1" x14ac:dyDescent="0.2">
      <c r="A48" s="28" t="s">
        <v>85</v>
      </c>
      <c r="B48" s="70" t="e">
        <f t="shared" si="8"/>
        <v>#VALUE!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3"/>
      <c r="N48" s="3"/>
    </row>
    <row r="49" spans="1:14" s="4" customFormat="1" ht="27" customHeight="1" x14ac:dyDescent="0.2">
      <c r="A49" s="28" t="s">
        <v>86</v>
      </c>
      <c r="B49" s="70" t="e">
        <f t="shared" si="8"/>
        <v>#VALUE!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3"/>
      <c r="N49" s="3"/>
    </row>
    <row r="50" spans="1:14" s="4" customFormat="1" ht="27" customHeight="1" x14ac:dyDescent="0.2">
      <c r="A50" s="28" t="s">
        <v>87</v>
      </c>
      <c r="B50" s="70" t="e">
        <f t="shared" si="8"/>
        <v>#VALUE!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3"/>
      <c r="N50" s="3"/>
    </row>
    <row r="51" spans="1:14" s="4" customFormat="1" ht="27" customHeight="1" x14ac:dyDescent="0.2">
      <c r="A51" s="28" t="s">
        <v>88</v>
      </c>
      <c r="B51" s="70" t="e">
        <f t="shared" si="8"/>
        <v>#VALUE!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3"/>
      <c r="N51" s="3"/>
    </row>
    <row r="52" spans="1:14" s="16" customFormat="1" ht="27" customHeight="1" x14ac:dyDescent="0.2">
      <c r="A52" s="116" t="s">
        <v>97</v>
      </c>
      <c r="B52" s="117"/>
      <c r="C52" s="117"/>
      <c r="D52" s="118"/>
      <c r="E52" s="29">
        <f t="shared" ref="E52:L52" si="9">SUM(E45:E51)</f>
        <v>0</v>
      </c>
      <c r="F52" s="29">
        <f t="shared" si="9"/>
        <v>0</v>
      </c>
      <c r="G52" s="29">
        <f t="shared" si="9"/>
        <v>0</v>
      </c>
      <c r="H52" s="29">
        <f t="shared" si="9"/>
        <v>0</v>
      </c>
      <c r="I52" s="29">
        <f t="shared" si="9"/>
        <v>0</v>
      </c>
      <c r="J52" s="29">
        <f t="shared" si="9"/>
        <v>0</v>
      </c>
      <c r="K52" s="29">
        <f t="shared" si="9"/>
        <v>0</v>
      </c>
      <c r="L52" s="29">
        <f t="shared" si="9"/>
        <v>0</v>
      </c>
      <c r="M52" s="15"/>
      <c r="N52" s="15"/>
    </row>
    <row r="53" spans="1:14" s="4" customFormat="1" ht="27" customHeight="1" x14ac:dyDescent="0.2">
      <c r="A53" s="26" t="s">
        <v>98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3"/>
      <c r="N53" s="3"/>
    </row>
    <row r="54" spans="1:14" s="4" customFormat="1" ht="27" customHeight="1" x14ac:dyDescent="0.2">
      <c r="A54" s="28" t="s">
        <v>82</v>
      </c>
      <c r="B54" s="70" t="e">
        <f>B51+1</f>
        <v>#VALUE!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3"/>
      <c r="N54" s="3"/>
    </row>
    <row r="55" spans="1:14" s="4" customFormat="1" ht="27" customHeight="1" x14ac:dyDescent="0.2">
      <c r="A55" s="28" t="s">
        <v>83</v>
      </c>
      <c r="B55" s="70" t="e">
        <f t="shared" ref="B55:B60" si="10">B54+1</f>
        <v>#VALUE!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3"/>
      <c r="N55" s="3"/>
    </row>
    <row r="56" spans="1:14" s="4" customFormat="1" ht="27" customHeight="1" x14ac:dyDescent="0.2">
      <c r="A56" s="28" t="s">
        <v>84</v>
      </c>
      <c r="B56" s="70" t="e">
        <f t="shared" si="10"/>
        <v>#VALUE!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3"/>
      <c r="N56" s="3"/>
    </row>
    <row r="57" spans="1:14" s="4" customFormat="1" ht="27" customHeight="1" x14ac:dyDescent="0.2">
      <c r="A57" s="28" t="s">
        <v>85</v>
      </c>
      <c r="B57" s="70" t="e">
        <f t="shared" si="10"/>
        <v>#VALUE!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3"/>
      <c r="N57" s="3"/>
    </row>
    <row r="58" spans="1:14" s="4" customFormat="1" ht="27" customHeight="1" x14ac:dyDescent="0.2">
      <c r="A58" s="28" t="s">
        <v>86</v>
      </c>
      <c r="B58" s="70" t="e">
        <f t="shared" si="10"/>
        <v>#VALUE!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3"/>
      <c r="N58" s="3"/>
    </row>
    <row r="59" spans="1:14" s="4" customFormat="1" ht="27" customHeight="1" x14ac:dyDescent="0.2">
      <c r="A59" s="28" t="s">
        <v>87</v>
      </c>
      <c r="B59" s="70" t="e">
        <f t="shared" si="10"/>
        <v>#VALUE!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"/>
      <c r="N59" s="3"/>
    </row>
    <row r="60" spans="1:14" s="4" customFormat="1" ht="27" customHeight="1" x14ac:dyDescent="0.2">
      <c r="A60" s="28" t="s">
        <v>88</v>
      </c>
      <c r="B60" s="70" t="e">
        <f t="shared" si="10"/>
        <v>#VALUE!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3"/>
      <c r="N60" s="3"/>
    </row>
    <row r="61" spans="1:14" s="16" customFormat="1" ht="27" customHeight="1" x14ac:dyDescent="0.2">
      <c r="A61" s="116" t="s">
        <v>99</v>
      </c>
      <c r="B61" s="117"/>
      <c r="C61" s="117"/>
      <c r="D61" s="118"/>
      <c r="E61" s="29">
        <f t="shared" ref="E61:L61" si="11">SUM(E54:E60)</f>
        <v>0</v>
      </c>
      <c r="F61" s="29">
        <f t="shared" si="11"/>
        <v>0</v>
      </c>
      <c r="G61" s="29">
        <f t="shared" si="11"/>
        <v>0</v>
      </c>
      <c r="H61" s="29">
        <f t="shared" si="11"/>
        <v>0</v>
      </c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15"/>
      <c r="N61" s="15"/>
    </row>
    <row r="62" spans="1:14" s="13" customFormat="1" ht="27" customHeight="1" x14ac:dyDescent="0.2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17"/>
      <c r="N62" s="17"/>
    </row>
    <row r="63" spans="1:14" s="13" customFormat="1" ht="27" customHeight="1" x14ac:dyDescent="0.2">
      <c r="A63" s="23" t="s">
        <v>100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17"/>
      <c r="N63" s="17"/>
    </row>
    <row r="64" spans="1:14" s="13" customFormat="1" ht="27" customHeight="1" thickBot="1" x14ac:dyDescent="0.3">
      <c r="A64" s="30"/>
      <c r="B64" s="31"/>
      <c r="C64" s="31"/>
      <c r="D64" s="40" t="s">
        <v>48</v>
      </c>
      <c r="E64" s="31"/>
      <c r="F64" s="31"/>
      <c r="G64" s="31"/>
      <c r="H64" s="31"/>
      <c r="I64" s="31"/>
      <c r="J64" s="31"/>
      <c r="K64" s="31"/>
      <c r="L64" s="31"/>
      <c r="M64" s="17"/>
      <c r="N64" s="17"/>
    </row>
    <row r="65" spans="1:14" s="10" customFormat="1" ht="42" customHeight="1" thickBot="1" x14ac:dyDescent="0.25">
      <c r="A65" s="32" t="s">
        <v>9</v>
      </c>
      <c r="B65" s="37">
        <f>SUM(E16+E25+E34+E43+E52+E61)</f>
        <v>0</v>
      </c>
      <c r="C65" s="22"/>
      <c r="D65" s="41" t="s">
        <v>49</v>
      </c>
      <c r="E65" s="22"/>
      <c r="F65" s="22"/>
      <c r="G65" s="22"/>
      <c r="H65" s="22"/>
      <c r="I65" s="22"/>
      <c r="J65" s="22"/>
      <c r="K65" s="22"/>
      <c r="L65" s="22"/>
      <c r="M65" s="9"/>
      <c r="N65" s="9"/>
    </row>
    <row r="66" spans="1:14" s="10" customFormat="1" ht="42" customHeight="1" thickBot="1" x14ac:dyDescent="0.25">
      <c r="A66" s="32" t="s">
        <v>51</v>
      </c>
      <c r="B66" s="37">
        <f>SUM(F16+F25+F34+F43+F52+F61)</f>
        <v>0</v>
      </c>
      <c r="C66" s="22"/>
      <c r="D66" s="41" t="s">
        <v>52</v>
      </c>
      <c r="E66" s="22"/>
      <c r="F66" s="22"/>
      <c r="G66" s="22"/>
      <c r="H66" s="22"/>
      <c r="I66" s="22"/>
      <c r="J66" s="22"/>
      <c r="K66" s="22"/>
      <c r="L66" s="22"/>
      <c r="M66" s="9"/>
      <c r="N66" s="9"/>
    </row>
    <row r="67" spans="1:14" s="10" customFormat="1" ht="42" customHeight="1" thickBot="1" x14ac:dyDescent="0.25">
      <c r="A67" s="34" t="s">
        <v>11</v>
      </c>
      <c r="B67" s="37">
        <f>SUM(G16+G25+G34+G43+G52+G61)</f>
        <v>0</v>
      </c>
      <c r="C67" s="22"/>
      <c r="D67" s="42"/>
      <c r="E67" s="22"/>
      <c r="F67" s="22"/>
      <c r="G67" s="22"/>
      <c r="H67" s="22"/>
      <c r="I67" s="22"/>
      <c r="J67" s="22"/>
      <c r="K67" s="22"/>
      <c r="L67" s="22"/>
      <c r="M67" s="9"/>
      <c r="N67" s="9"/>
    </row>
    <row r="68" spans="1:14" s="10" customFormat="1" ht="42" customHeight="1" thickBot="1" x14ac:dyDescent="0.25">
      <c r="A68" s="34" t="s">
        <v>12</v>
      </c>
      <c r="B68" s="37">
        <f>SUM(H16+H25+H34+H43+H52+H61)</f>
        <v>0</v>
      </c>
      <c r="C68" s="22"/>
      <c r="D68" s="41" t="s">
        <v>53</v>
      </c>
      <c r="E68" s="22"/>
      <c r="F68" s="22"/>
      <c r="G68" s="22"/>
      <c r="H68" s="22"/>
      <c r="I68" s="22"/>
      <c r="J68" s="22"/>
      <c r="K68" s="22"/>
      <c r="L68" s="22"/>
      <c r="M68" s="9"/>
      <c r="N68" s="9"/>
    </row>
    <row r="69" spans="1:14" s="10" customFormat="1" ht="42" customHeight="1" thickBot="1" x14ac:dyDescent="0.25">
      <c r="A69" s="34" t="s">
        <v>13</v>
      </c>
      <c r="B69" s="37">
        <f>SUM(I16+I25+I34+I43+I52+I61)</f>
        <v>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9"/>
      <c r="N69" s="9"/>
    </row>
    <row r="70" spans="1:14" s="10" customFormat="1" ht="42" customHeight="1" thickBot="1" x14ac:dyDescent="0.25">
      <c r="A70" s="34" t="s">
        <v>14</v>
      </c>
      <c r="B70" s="37">
        <f>SUM(J16+J25+J34+J43+J52+J61)</f>
        <v>0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9"/>
      <c r="N70" s="9"/>
    </row>
    <row r="71" spans="1:14" s="10" customFormat="1" ht="42" customHeight="1" thickBot="1" x14ac:dyDescent="0.25">
      <c r="A71" s="34" t="s">
        <v>54</v>
      </c>
      <c r="B71" s="37">
        <f>SUM(K16+K25+K34+K43+K52+K61)</f>
        <v>0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9"/>
      <c r="N71" s="9"/>
    </row>
    <row r="72" spans="1:14" s="10" customFormat="1" ht="15" customHeight="1" thickBot="1" x14ac:dyDescent="0.25">
      <c r="A72" s="34"/>
      <c r="B72" s="3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9"/>
      <c r="N72" s="9"/>
    </row>
    <row r="73" spans="1:14" s="9" customFormat="1" ht="40.5" customHeight="1" thickBot="1" x14ac:dyDescent="0.25">
      <c r="A73" s="36" t="s">
        <v>102</v>
      </c>
      <c r="B73" s="38">
        <f>SUM(B65:B67)</f>
        <v>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4" s="9" customFormat="1" ht="45" customHeight="1" thickBot="1" x14ac:dyDescent="0.25">
      <c r="A74" s="36" t="s">
        <v>103</v>
      </c>
      <c r="B74" s="38">
        <f>SUM(B65:B67)+B71</f>
        <v>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4" ht="27" customHeight="1" x14ac:dyDescent="0.25"/>
  </sheetData>
  <sheetProtection password="C3FC" sheet="1" objects="1" scenarios="1"/>
  <mergeCells count="10">
    <mergeCell ref="B3:D3"/>
    <mergeCell ref="J3:K3"/>
    <mergeCell ref="A43:D43"/>
    <mergeCell ref="A52:D52"/>
    <mergeCell ref="A61:D61"/>
    <mergeCell ref="J5:L5"/>
    <mergeCell ref="A16:D16"/>
    <mergeCell ref="A25:D25"/>
    <mergeCell ref="A34:D34"/>
    <mergeCell ref="B5:E5"/>
  </mergeCells>
  <phoneticPr fontId="9" type="noConversion"/>
  <printOptions horizontalCentered="1"/>
  <pageMargins left="0" right="0" top="0.59055118110236227" bottom="0.19685039370078741" header="0.51181102362204722" footer="0.51181102362204722"/>
  <pageSetup paperSize="8" scale="5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5"/>
  <sheetViews>
    <sheetView view="pageBreakPreview" zoomScale="70" zoomScaleNormal="100" zoomScaleSheetLayoutView="70" workbookViewId="0">
      <selection activeCell="B3" sqref="B3:D3"/>
    </sheetView>
  </sheetViews>
  <sheetFormatPr defaultRowHeight="18" x14ac:dyDescent="0.25"/>
  <cols>
    <col min="1" max="1" width="38.140625" customWidth="1"/>
    <col min="2" max="4" width="23.5703125" style="6" customWidth="1"/>
    <col min="5" max="6" width="15.85546875" style="6" customWidth="1"/>
    <col min="7" max="8" width="17.42578125" style="6" customWidth="1"/>
    <col min="9" max="9" width="18.42578125" style="6" customWidth="1"/>
    <col min="10" max="12" width="15.85546875" style="6" customWidth="1"/>
    <col min="13" max="14" width="9.140625" style="1"/>
  </cols>
  <sheetData>
    <row r="1" spans="1:14" s="2" customFormat="1" ht="28.5" customHeight="1" x14ac:dyDescent="0.2">
      <c r="A1" s="14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"/>
      <c r="N1" s="5"/>
    </row>
    <row r="2" spans="1:14" s="2" customFormat="1" ht="28.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</row>
    <row r="3" spans="1:14" s="4" customFormat="1" ht="49.5" customHeight="1" x14ac:dyDescent="0.2">
      <c r="A3" s="18" t="s">
        <v>1</v>
      </c>
      <c r="B3" s="113" t="str">
        <f>'Totals Calculation Matrix'!B3:D3</f>
        <v>District Service Name</v>
      </c>
      <c r="C3" s="115"/>
      <c r="D3" s="114"/>
      <c r="E3" s="22"/>
      <c r="F3" s="19"/>
      <c r="G3" s="39"/>
      <c r="H3" s="20"/>
      <c r="I3" s="21" t="s">
        <v>2</v>
      </c>
      <c r="J3" s="113" t="str">
        <f>'Totals Calculation Matrix'!H3</f>
        <v>House Officer / Registrar</v>
      </c>
      <c r="K3" s="114"/>
      <c r="L3" s="22"/>
      <c r="M3" s="3"/>
      <c r="N3" s="3"/>
    </row>
    <row r="4" spans="1:14" s="10" customFormat="1" ht="15.75" x14ac:dyDescent="0.2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</row>
    <row r="5" spans="1:14" s="2" customFormat="1" ht="90.75" customHeight="1" x14ac:dyDescent="0.2">
      <c r="A5" s="24" t="s">
        <v>75</v>
      </c>
      <c r="B5" s="119" t="str">
        <f>'Totals Calculation Matrix'!A9</f>
        <v>RMO 2</v>
      </c>
      <c r="C5" s="120"/>
      <c r="D5" s="120"/>
      <c r="E5" s="121"/>
      <c r="F5" s="25"/>
      <c r="G5" s="25"/>
      <c r="H5" s="25"/>
      <c r="I5" s="35" t="s">
        <v>4</v>
      </c>
      <c r="J5" s="113" t="str">
        <f>'Totals Calculation Matrix'!B5</f>
        <v>RMO Support to enter details from run description e.g.08:00 - 16:30 = 8 .5 hours/day</v>
      </c>
      <c r="K5" s="115"/>
      <c r="L5" s="114"/>
      <c r="M5" s="5"/>
      <c r="N5" s="5"/>
    </row>
    <row r="6" spans="1:14" s="12" customFormat="1" ht="15" customHeight="1" x14ac:dyDescent="0.2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1"/>
      <c r="N6" s="11"/>
    </row>
    <row r="7" spans="1:14" s="2" customFormat="1" ht="47.25" x14ac:dyDescent="0.2">
      <c r="A7" s="18" t="s">
        <v>76</v>
      </c>
      <c r="B7" s="21" t="s">
        <v>77</v>
      </c>
      <c r="C7" s="21" t="s">
        <v>78</v>
      </c>
      <c r="D7" s="21" t="s">
        <v>79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80</v>
      </c>
      <c r="M7" s="5"/>
      <c r="N7" s="5"/>
    </row>
    <row r="8" spans="1:14" s="4" customFormat="1" ht="27" customHeight="1" x14ac:dyDescent="0.2">
      <c r="A8" s="26" t="s">
        <v>81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N8" s="3"/>
    </row>
    <row r="9" spans="1:14" s="4" customFormat="1" ht="27" customHeight="1" x14ac:dyDescent="0.2">
      <c r="A9" s="28" t="s">
        <v>82</v>
      </c>
      <c r="B9" s="70" t="str">
        <f>'Totals Calculation Matrix'!H5</f>
        <v>Enter start date of run review e.g. 10/02/2020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3"/>
      <c r="N9" s="3"/>
    </row>
    <row r="10" spans="1:14" s="4" customFormat="1" ht="27" customHeight="1" x14ac:dyDescent="0.2">
      <c r="A10" s="28" t="s">
        <v>83</v>
      </c>
      <c r="B10" s="70" t="e">
        <f t="shared" ref="B10:B15" si="0">B9+1</f>
        <v>#VALUE!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"/>
      <c r="N10" s="3"/>
    </row>
    <row r="11" spans="1:14" s="4" customFormat="1" ht="27" customHeight="1" x14ac:dyDescent="0.2">
      <c r="A11" s="28" t="s">
        <v>84</v>
      </c>
      <c r="B11" s="70" t="e">
        <f t="shared" si="0"/>
        <v>#VALUE!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3"/>
      <c r="N11" s="3"/>
    </row>
    <row r="12" spans="1:14" s="4" customFormat="1" ht="27" customHeight="1" x14ac:dyDescent="0.2">
      <c r="A12" s="28" t="s">
        <v>85</v>
      </c>
      <c r="B12" s="70" t="e">
        <f t="shared" si="0"/>
        <v>#VALUE!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"/>
      <c r="N12" s="3"/>
    </row>
    <row r="13" spans="1:14" s="4" customFormat="1" ht="27" customHeight="1" x14ac:dyDescent="0.2">
      <c r="A13" s="28" t="s">
        <v>86</v>
      </c>
      <c r="B13" s="70" t="e">
        <f t="shared" si="0"/>
        <v>#VALUE!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"/>
      <c r="N13" s="3"/>
    </row>
    <row r="14" spans="1:14" s="4" customFormat="1" ht="27" customHeight="1" x14ac:dyDescent="0.2">
      <c r="A14" s="28" t="s">
        <v>87</v>
      </c>
      <c r="B14" s="70" t="e">
        <f t="shared" si="0"/>
        <v>#VALUE!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"/>
      <c r="N14" s="3"/>
    </row>
    <row r="15" spans="1:14" s="4" customFormat="1" ht="27" customHeight="1" x14ac:dyDescent="0.2">
      <c r="A15" s="28" t="s">
        <v>88</v>
      </c>
      <c r="B15" s="70" t="e">
        <f t="shared" si="0"/>
        <v>#VALUE!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"/>
      <c r="N15" s="3"/>
    </row>
    <row r="16" spans="1:14" s="16" customFormat="1" ht="27" customHeight="1" x14ac:dyDescent="0.2">
      <c r="A16" s="116" t="s">
        <v>89</v>
      </c>
      <c r="B16" s="117"/>
      <c r="C16" s="117"/>
      <c r="D16" s="118"/>
      <c r="E16" s="29">
        <f t="shared" ref="E16:L16" si="1">SUM(E9:E15)</f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15"/>
      <c r="N16" s="15"/>
    </row>
    <row r="17" spans="1:14" s="4" customFormat="1" ht="27" customHeight="1" x14ac:dyDescent="0.2">
      <c r="A17" s="26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"/>
      <c r="N17" s="3"/>
    </row>
    <row r="18" spans="1:14" s="4" customFormat="1" ht="27" customHeight="1" x14ac:dyDescent="0.2">
      <c r="A18" s="28" t="s">
        <v>82</v>
      </c>
      <c r="B18" s="70" t="e">
        <f>B15+1</f>
        <v>#VALUE!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3"/>
      <c r="N18" s="3"/>
    </row>
    <row r="19" spans="1:14" s="4" customFormat="1" ht="27" customHeight="1" x14ac:dyDescent="0.2">
      <c r="A19" s="28" t="s">
        <v>83</v>
      </c>
      <c r="B19" s="70" t="e">
        <f t="shared" ref="B19:B24" si="2">B18+1</f>
        <v>#VALUE!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"/>
      <c r="N19" s="3"/>
    </row>
    <row r="20" spans="1:14" s="4" customFormat="1" ht="27" customHeight="1" x14ac:dyDescent="0.2">
      <c r="A20" s="28" t="s">
        <v>84</v>
      </c>
      <c r="B20" s="70" t="e">
        <f t="shared" si="2"/>
        <v>#VALUE!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3"/>
      <c r="N20" s="3"/>
    </row>
    <row r="21" spans="1:14" s="4" customFormat="1" ht="27" customHeight="1" x14ac:dyDescent="0.2">
      <c r="A21" s="28" t="s">
        <v>85</v>
      </c>
      <c r="B21" s="70" t="e">
        <f t="shared" si="2"/>
        <v>#VALUE!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3"/>
      <c r="N21" s="3"/>
    </row>
    <row r="22" spans="1:14" s="4" customFormat="1" ht="27" customHeight="1" x14ac:dyDescent="0.2">
      <c r="A22" s="28" t="s">
        <v>86</v>
      </c>
      <c r="B22" s="70" t="e">
        <f t="shared" si="2"/>
        <v>#VALUE!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3"/>
      <c r="N22" s="3"/>
    </row>
    <row r="23" spans="1:14" s="4" customFormat="1" ht="27" customHeight="1" x14ac:dyDescent="0.2">
      <c r="A23" s="28" t="s">
        <v>87</v>
      </c>
      <c r="B23" s="70" t="e">
        <f t="shared" si="2"/>
        <v>#VALUE!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3"/>
      <c r="N23" s="3"/>
    </row>
    <row r="24" spans="1:14" s="4" customFormat="1" ht="27" customHeight="1" x14ac:dyDescent="0.2">
      <c r="A24" s="28" t="s">
        <v>88</v>
      </c>
      <c r="B24" s="70" t="e">
        <f t="shared" si="2"/>
        <v>#VALUE!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3"/>
      <c r="N24" s="3"/>
    </row>
    <row r="25" spans="1:14" s="16" customFormat="1" ht="27" customHeight="1" x14ac:dyDescent="0.2">
      <c r="A25" s="116" t="s">
        <v>91</v>
      </c>
      <c r="B25" s="117"/>
      <c r="C25" s="117"/>
      <c r="D25" s="118"/>
      <c r="E25" s="29">
        <f t="shared" ref="E25:L25" si="3">SUM(E18:E24)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15"/>
      <c r="N25" s="15"/>
    </row>
    <row r="26" spans="1:14" s="4" customFormat="1" ht="27" customHeight="1" x14ac:dyDescent="0.2">
      <c r="A26" s="26" t="s">
        <v>92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3"/>
      <c r="N26" s="3"/>
    </row>
    <row r="27" spans="1:14" s="4" customFormat="1" ht="27" customHeight="1" x14ac:dyDescent="0.2">
      <c r="A27" s="28" t="s">
        <v>82</v>
      </c>
      <c r="B27" s="70" t="e">
        <f>B24+1</f>
        <v>#VALUE!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3"/>
      <c r="N27" s="3"/>
    </row>
    <row r="28" spans="1:14" s="4" customFormat="1" ht="27" customHeight="1" x14ac:dyDescent="0.2">
      <c r="A28" s="28" t="s">
        <v>83</v>
      </c>
      <c r="B28" s="70" t="e">
        <f t="shared" ref="B28:B33" si="4">B27+1</f>
        <v>#VALUE!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3"/>
      <c r="N28" s="3"/>
    </row>
    <row r="29" spans="1:14" s="4" customFormat="1" ht="27" customHeight="1" x14ac:dyDescent="0.2">
      <c r="A29" s="28" t="s">
        <v>84</v>
      </c>
      <c r="B29" s="70" t="e">
        <f t="shared" si="4"/>
        <v>#VALUE!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3"/>
      <c r="N29" s="3"/>
    </row>
    <row r="30" spans="1:14" s="4" customFormat="1" ht="27" customHeight="1" x14ac:dyDescent="0.2">
      <c r="A30" s="28" t="s">
        <v>85</v>
      </c>
      <c r="B30" s="70" t="e">
        <f t="shared" si="4"/>
        <v>#VALUE!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3"/>
      <c r="N30" s="3"/>
    </row>
    <row r="31" spans="1:14" s="4" customFormat="1" ht="27" customHeight="1" x14ac:dyDescent="0.2">
      <c r="A31" s="28" t="s">
        <v>86</v>
      </c>
      <c r="B31" s="70" t="e">
        <f t="shared" si="4"/>
        <v>#VALUE!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"/>
      <c r="N31" s="3"/>
    </row>
    <row r="32" spans="1:14" s="4" customFormat="1" ht="27" customHeight="1" x14ac:dyDescent="0.2">
      <c r="A32" s="28" t="s">
        <v>87</v>
      </c>
      <c r="B32" s="70" t="e">
        <f t="shared" si="4"/>
        <v>#VALUE!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3"/>
      <c r="N32" s="3"/>
    </row>
    <row r="33" spans="1:14" s="4" customFormat="1" ht="27" customHeight="1" x14ac:dyDescent="0.2">
      <c r="A33" s="28" t="s">
        <v>88</v>
      </c>
      <c r="B33" s="70" t="e">
        <f t="shared" si="4"/>
        <v>#VALUE!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"/>
      <c r="N33" s="3"/>
    </row>
    <row r="34" spans="1:14" s="16" customFormat="1" ht="27" customHeight="1" x14ac:dyDescent="0.2">
      <c r="A34" s="116" t="s">
        <v>93</v>
      </c>
      <c r="B34" s="117"/>
      <c r="C34" s="117"/>
      <c r="D34" s="118"/>
      <c r="E34" s="29">
        <f t="shared" ref="E34:L34" si="5">SUM(E27:E33)</f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15"/>
      <c r="N34" s="15"/>
    </row>
    <row r="35" spans="1:14" s="4" customFormat="1" ht="27" customHeight="1" x14ac:dyDescent="0.2">
      <c r="A35" s="26" t="s">
        <v>94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"/>
      <c r="N35" s="3"/>
    </row>
    <row r="36" spans="1:14" s="4" customFormat="1" ht="27" customHeight="1" x14ac:dyDescent="0.2">
      <c r="A36" s="28" t="s">
        <v>82</v>
      </c>
      <c r="B36" s="70" t="e">
        <f>B33+1</f>
        <v>#VALUE!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3"/>
      <c r="N36" s="3"/>
    </row>
    <row r="37" spans="1:14" s="4" customFormat="1" ht="27" customHeight="1" x14ac:dyDescent="0.2">
      <c r="A37" s="28" t="s">
        <v>83</v>
      </c>
      <c r="B37" s="70" t="e">
        <f t="shared" ref="B37:B42" si="6">B36+1</f>
        <v>#VALUE!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3"/>
      <c r="N37" s="3"/>
    </row>
    <row r="38" spans="1:14" s="4" customFormat="1" ht="27" customHeight="1" x14ac:dyDescent="0.2">
      <c r="A38" s="28" t="s">
        <v>84</v>
      </c>
      <c r="B38" s="70" t="e">
        <f t="shared" si="6"/>
        <v>#VALUE!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3"/>
      <c r="N38" s="3"/>
    </row>
    <row r="39" spans="1:14" s="4" customFormat="1" ht="27" customHeight="1" x14ac:dyDescent="0.2">
      <c r="A39" s="28" t="s">
        <v>85</v>
      </c>
      <c r="B39" s="70" t="e">
        <f t="shared" si="6"/>
        <v>#VALUE!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3"/>
      <c r="N39" s="3"/>
    </row>
    <row r="40" spans="1:14" s="4" customFormat="1" ht="27" customHeight="1" x14ac:dyDescent="0.2">
      <c r="A40" s="28" t="s">
        <v>86</v>
      </c>
      <c r="B40" s="70" t="e">
        <f t="shared" si="6"/>
        <v>#VALUE!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3"/>
      <c r="N40" s="3"/>
    </row>
    <row r="41" spans="1:14" s="4" customFormat="1" ht="27" customHeight="1" x14ac:dyDescent="0.2">
      <c r="A41" s="28" t="s">
        <v>87</v>
      </c>
      <c r="B41" s="70" t="e">
        <f t="shared" si="6"/>
        <v>#VALUE!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"/>
      <c r="N41" s="3"/>
    </row>
    <row r="42" spans="1:14" s="4" customFormat="1" ht="27" customHeight="1" x14ac:dyDescent="0.2">
      <c r="A42" s="28" t="s">
        <v>88</v>
      </c>
      <c r="B42" s="70" t="e">
        <f t="shared" si="6"/>
        <v>#VALUE!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3"/>
      <c r="N42" s="3"/>
    </row>
    <row r="43" spans="1:14" s="16" customFormat="1" ht="27" customHeight="1" x14ac:dyDescent="0.2">
      <c r="A43" s="116" t="s">
        <v>95</v>
      </c>
      <c r="B43" s="117"/>
      <c r="C43" s="117"/>
      <c r="D43" s="118"/>
      <c r="E43" s="29">
        <f t="shared" ref="E43:L43" si="7">SUM(E36:E42)</f>
        <v>0</v>
      </c>
      <c r="F43" s="29">
        <f t="shared" si="7"/>
        <v>0</v>
      </c>
      <c r="G43" s="29">
        <f t="shared" si="7"/>
        <v>0</v>
      </c>
      <c r="H43" s="29">
        <f t="shared" si="7"/>
        <v>0</v>
      </c>
      <c r="I43" s="29">
        <f t="shared" si="7"/>
        <v>0</v>
      </c>
      <c r="J43" s="29">
        <f t="shared" si="7"/>
        <v>0</v>
      </c>
      <c r="K43" s="29">
        <f t="shared" si="7"/>
        <v>0</v>
      </c>
      <c r="L43" s="29">
        <f t="shared" si="7"/>
        <v>0</v>
      </c>
      <c r="M43" s="15"/>
      <c r="N43" s="15"/>
    </row>
    <row r="44" spans="1:14" s="4" customFormat="1" ht="27" customHeight="1" x14ac:dyDescent="0.2">
      <c r="A44" s="26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3"/>
      <c r="N44" s="3"/>
    </row>
    <row r="45" spans="1:14" s="4" customFormat="1" ht="27" customHeight="1" x14ac:dyDescent="0.2">
      <c r="A45" s="28" t="s">
        <v>82</v>
      </c>
      <c r="B45" s="70" t="e">
        <f>B42+1</f>
        <v>#VALUE!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3"/>
      <c r="N45" s="3"/>
    </row>
    <row r="46" spans="1:14" s="4" customFormat="1" ht="27" customHeight="1" x14ac:dyDescent="0.2">
      <c r="A46" s="28" t="s">
        <v>83</v>
      </c>
      <c r="B46" s="70" t="e">
        <f t="shared" ref="B46:B51" si="8">B45+1</f>
        <v>#VALUE!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3"/>
      <c r="N46" s="3"/>
    </row>
    <row r="47" spans="1:14" s="4" customFormat="1" ht="27" customHeight="1" x14ac:dyDescent="0.2">
      <c r="A47" s="28" t="s">
        <v>84</v>
      </c>
      <c r="B47" s="70" t="e">
        <f t="shared" si="8"/>
        <v>#VALUE!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3"/>
      <c r="N47" s="3"/>
    </row>
    <row r="48" spans="1:14" s="4" customFormat="1" ht="27" customHeight="1" x14ac:dyDescent="0.2">
      <c r="A48" s="28" t="s">
        <v>85</v>
      </c>
      <c r="B48" s="70" t="e">
        <f t="shared" si="8"/>
        <v>#VALUE!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3"/>
      <c r="N48" s="3"/>
    </row>
    <row r="49" spans="1:14" s="4" customFormat="1" ht="27" customHeight="1" x14ac:dyDescent="0.2">
      <c r="A49" s="28" t="s">
        <v>86</v>
      </c>
      <c r="B49" s="70" t="e">
        <f t="shared" si="8"/>
        <v>#VALUE!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3"/>
      <c r="N49" s="3"/>
    </row>
    <row r="50" spans="1:14" s="4" customFormat="1" ht="27" customHeight="1" x14ac:dyDescent="0.2">
      <c r="A50" s="28" t="s">
        <v>87</v>
      </c>
      <c r="B50" s="70" t="e">
        <f t="shared" si="8"/>
        <v>#VALUE!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3"/>
      <c r="N50" s="3"/>
    </row>
    <row r="51" spans="1:14" s="4" customFormat="1" ht="27" customHeight="1" x14ac:dyDescent="0.2">
      <c r="A51" s="28" t="s">
        <v>88</v>
      </c>
      <c r="B51" s="70" t="e">
        <f t="shared" si="8"/>
        <v>#VALUE!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3"/>
      <c r="N51" s="3"/>
    </row>
    <row r="52" spans="1:14" s="16" customFormat="1" ht="27" customHeight="1" x14ac:dyDescent="0.2">
      <c r="A52" s="116" t="s">
        <v>97</v>
      </c>
      <c r="B52" s="117"/>
      <c r="C52" s="117"/>
      <c r="D52" s="118"/>
      <c r="E52" s="29">
        <f t="shared" ref="E52:L52" si="9">SUM(E45:E51)</f>
        <v>0</v>
      </c>
      <c r="F52" s="29">
        <f t="shared" si="9"/>
        <v>0</v>
      </c>
      <c r="G52" s="29">
        <f t="shared" si="9"/>
        <v>0</v>
      </c>
      <c r="H52" s="29">
        <f t="shared" si="9"/>
        <v>0</v>
      </c>
      <c r="I52" s="29">
        <f t="shared" si="9"/>
        <v>0</v>
      </c>
      <c r="J52" s="29">
        <f t="shared" si="9"/>
        <v>0</v>
      </c>
      <c r="K52" s="29">
        <f t="shared" si="9"/>
        <v>0</v>
      </c>
      <c r="L52" s="29">
        <f t="shared" si="9"/>
        <v>0</v>
      </c>
      <c r="M52" s="15"/>
      <c r="N52" s="15"/>
    </row>
    <row r="53" spans="1:14" s="4" customFormat="1" ht="27" customHeight="1" x14ac:dyDescent="0.2">
      <c r="A53" s="26" t="s">
        <v>98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3"/>
      <c r="N53" s="3"/>
    </row>
    <row r="54" spans="1:14" s="4" customFormat="1" ht="27" customHeight="1" x14ac:dyDescent="0.2">
      <c r="A54" s="28" t="s">
        <v>82</v>
      </c>
      <c r="B54" s="70" t="e">
        <f>B51+1</f>
        <v>#VALUE!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3"/>
      <c r="N54" s="3"/>
    </row>
    <row r="55" spans="1:14" s="4" customFormat="1" ht="27" customHeight="1" x14ac:dyDescent="0.2">
      <c r="A55" s="28" t="s">
        <v>83</v>
      </c>
      <c r="B55" s="70" t="e">
        <f t="shared" ref="B55:B60" si="10">B54+1</f>
        <v>#VALUE!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3"/>
      <c r="N55" s="3"/>
    </row>
    <row r="56" spans="1:14" s="4" customFormat="1" ht="27" customHeight="1" x14ac:dyDescent="0.2">
      <c r="A56" s="28" t="s">
        <v>84</v>
      </c>
      <c r="B56" s="70" t="e">
        <f t="shared" si="10"/>
        <v>#VALUE!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3"/>
      <c r="N56" s="3"/>
    </row>
    <row r="57" spans="1:14" s="4" customFormat="1" ht="27" customHeight="1" x14ac:dyDescent="0.2">
      <c r="A57" s="28" t="s">
        <v>85</v>
      </c>
      <c r="B57" s="70" t="e">
        <f t="shared" si="10"/>
        <v>#VALUE!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3"/>
      <c r="N57" s="3"/>
    </row>
    <row r="58" spans="1:14" s="4" customFormat="1" ht="27" customHeight="1" x14ac:dyDescent="0.2">
      <c r="A58" s="28" t="s">
        <v>86</v>
      </c>
      <c r="B58" s="70" t="e">
        <f t="shared" si="10"/>
        <v>#VALUE!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3"/>
      <c r="N58" s="3"/>
    </row>
    <row r="59" spans="1:14" s="4" customFormat="1" ht="27" customHeight="1" x14ac:dyDescent="0.2">
      <c r="A59" s="28" t="s">
        <v>87</v>
      </c>
      <c r="B59" s="70" t="e">
        <f t="shared" si="10"/>
        <v>#VALUE!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"/>
      <c r="N59" s="3"/>
    </row>
    <row r="60" spans="1:14" s="4" customFormat="1" ht="27" customHeight="1" x14ac:dyDescent="0.2">
      <c r="A60" s="28" t="s">
        <v>88</v>
      </c>
      <c r="B60" s="70" t="e">
        <f t="shared" si="10"/>
        <v>#VALUE!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3"/>
      <c r="N60" s="3"/>
    </row>
    <row r="61" spans="1:14" s="16" customFormat="1" ht="27" customHeight="1" x14ac:dyDescent="0.2">
      <c r="A61" s="116" t="s">
        <v>99</v>
      </c>
      <c r="B61" s="117"/>
      <c r="C61" s="117"/>
      <c r="D61" s="118"/>
      <c r="E61" s="29">
        <f t="shared" ref="E61:L61" si="11">SUM(E54:E60)</f>
        <v>0</v>
      </c>
      <c r="F61" s="29">
        <f t="shared" si="11"/>
        <v>0</v>
      </c>
      <c r="G61" s="29">
        <f t="shared" si="11"/>
        <v>0</v>
      </c>
      <c r="H61" s="29">
        <f t="shared" si="11"/>
        <v>0</v>
      </c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15"/>
      <c r="N61" s="15"/>
    </row>
    <row r="62" spans="1:14" s="13" customFormat="1" ht="27" customHeight="1" x14ac:dyDescent="0.2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17"/>
      <c r="N62" s="17"/>
    </row>
    <row r="63" spans="1:14" s="13" customFormat="1" ht="27" customHeight="1" x14ac:dyDescent="0.2">
      <c r="A63" s="23" t="s">
        <v>100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17"/>
      <c r="N63" s="17"/>
    </row>
    <row r="64" spans="1:14" s="13" customFormat="1" ht="27" customHeight="1" thickBot="1" x14ac:dyDescent="0.3">
      <c r="A64" s="30"/>
      <c r="B64" s="31"/>
      <c r="C64" s="31"/>
      <c r="D64" s="40" t="s">
        <v>48</v>
      </c>
      <c r="E64" s="31"/>
      <c r="F64" s="31"/>
      <c r="G64" s="31"/>
      <c r="H64" s="31"/>
      <c r="I64" s="31"/>
      <c r="J64" s="31"/>
      <c r="K64" s="31"/>
      <c r="L64" s="31"/>
      <c r="M64" s="17"/>
      <c r="N64" s="17"/>
    </row>
    <row r="65" spans="1:14" s="10" customFormat="1" ht="42" customHeight="1" thickBot="1" x14ac:dyDescent="0.25">
      <c r="A65" s="32" t="s">
        <v>9</v>
      </c>
      <c r="B65" s="37">
        <f>SUM(E16+E25+E34+E43+E52+E61)</f>
        <v>0</v>
      </c>
      <c r="C65" s="22"/>
      <c r="D65" s="41" t="s">
        <v>49</v>
      </c>
      <c r="E65" s="22"/>
      <c r="F65" s="22"/>
      <c r="G65" s="22"/>
      <c r="H65" s="22"/>
      <c r="I65" s="22"/>
      <c r="J65" s="22"/>
      <c r="K65" s="22"/>
      <c r="L65" s="22"/>
      <c r="M65" s="9"/>
      <c r="N65" s="9"/>
    </row>
    <row r="66" spans="1:14" s="10" customFormat="1" ht="42" customHeight="1" thickBot="1" x14ac:dyDescent="0.25">
      <c r="A66" s="32" t="s">
        <v>51</v>
      </c>
      <c r="B66" s="37">
        <f>SUM(F16+F25+F34+F43+F52+F61)</f>
        <v>0</v>
      </c>
      <c r="C66" s="22"/>
      <c r="D66" s="41" t="s">
        <v>52</v>
      </c>
      <c r="E66" s="22"/>
      <c r="F66" s="22"/>
      <c r="G66" s="22"/>
      <c r="H66" s="22"/>
      <c r="I66" s="22"/>
      <c r="J66" s="22"/>
      <c r="K66" s="22"/>
      <c r="L66" s="22"/>
      <c r="M66" s="9"/>
      <c r="N66" s="9"/>
    </row>
    <row r="67" spans="1:14" s="10" customFormat="1" ht="42" customHeight="1" thickBot="1" x14ac:dyDescent="0.25">
      <c r="A67" s="34" t="s">
        <v>11</v>
      </c>
      <c r="B67" s="37">
        <f>SUM(G16+G25+G34+G43+G52+G61)</f>
        <v>0</v>
      </c>
      <c r="C67" s="22"/>
      <c r="D67" s="42"/>
      <c r="E67" s="22"/>
      <c r="F67" s="22"/>
      <c r="G67" s="22"/>
      <c r="H67" s="22"/>
      <c r="I67" s="22"/>
      <c r="J67" s="22"/>
      <c r="K67" s="22"/>
      <c r="L67" s="22"/>
      <c r="M67" s="9"/>
      <c r="N67" s="9"/>
    </row>
    <row r="68" spans="1:14" s="10" customFormat="1" ht="42" customHeight="1" thickBot="1" x14ac:dyDescent="0.25">
      <c r="A68" s="34" t="s">
        <v>12</v>
      </c>
      <c r="B68" s="37">
        <f>SUM(H16+H25+H34+H43+H52+H61)</f>
        <v>0</v>
      </c>
      <c r="C68" s="22"/>
      <c r="D68" s="41" t="s">
        <v>53</v>
      </c>
      <c r="E68" s="22"/>
      <c r="F68" s="22"/>
      <c r="G68" s="22"/>
      <c r="H68" s="22"/>
      <c r="I68" s="22"/>
      <c r="J68" s="22"/>
      <c r="K68" s="22"/>
      <c r="L68" s="22"/>
      <c r="M68" s="9"/>
      <c r="N68" s="9"/>
    </row>
    <row r="69" spans="1:14" s="10" customFormat="1" ht="42" customHeight="1" thickBot="1" x14ac:dyDescent="0.25">
      <c r="A69" s="34" t="s">
        <v>13</v>
      </c>
      <c r="B69" s="37">
        <f>SUM(I16+I25+I34+I43+I52+I61)</f>
        <v>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9"/>
      <c r="N69" s="9"/>
    </row>
    <row r="70" spans="1:14" s="10" customFormat="1" ht="42" customHeight="1" thickBot="1" x14ac:dyDescent="0.25">
      <c r="A70" s="34" t="s">
        <v>14</v>
      </c>
      <c r="B70" s="37">
        <f>SUM(J16+J25+J34+J43+J52+J61)</f>
        <v>0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9"/>
      <c r="N70" s="9"/>
    </row>
    <row r="71" spans="1:14" s="10" customFormat="1" ht="42" customHeight="1" thickBot="1" x14ac:dyDescent="0.25">
      <c r="A71" s="34" t="s">
        <v>54</v>
      </c>
      <c r="B71" s="37">
        <f>SUM(K16+K25+K34+K43+K52+K61)</f>
        <v>0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9"/>
      <c r="N71" s="9"/>
    </row>
    <row r="72" spans="1:14" s="10" customFormat="1" ht="15" customHeight="1" thickBot="1" x14ac:dyDescent="0.25">
      <c r="A72" s="34"/>
      <c r="B72" s="3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9"/>
      <c r="N72" s="9"/>
    </row>
    <row r="73" spans="1:14" s="9" customFormat="1" ht="40.5" customHeight="1" thickBot="1" x14ac:dyDescent="0.25">
      <c r="A73" s="36" t="s">
        <v>102</v>
      </c>
      <c r="B73" s="38">
        <f>SUM(B65:B67)</f>
        <v>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4" s="9" customFormat="1" ht="45" customHeight="1" thickBot="1" x14ac:dyDescent="0.25">
      <c r="A74" s="36" t="s">
        <v>103</v>
      </c>
      <c r="B74" s="38">
        <f>SUM(B65:B67)+B71</f>
        <v>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4" ht="27" customHeight="1" x14ac:dyDescent="0.25"/>
  </sheetData>
  <sheetProtection password="C3FC" sheet="1" objects="1" scenarios="1"/>
  <mergeCells count="10">
    <mergeCell ref="B3:D3"/>
    <mergeCell ref="J3:K3"/>
    <mergeCell ref="A43:D43"/>
    <mergeCell ref="A52:D52"/>
    <mergeCell ref="A61:D61"/>
    <mergeCell ref="J5:L5"/>
    <mergeCell ref="A16:D16"/>
    <mergeCell ref="A25:D25"/>
    <mergeCell ref="A34:D34"/>
    <mergeCell ref="B5:E5"/>
  </mergeCells>
  <phoneticPr fontId="9" type="noConversion"/>
  <printOptions horizontalCentered="1"/>
  <pageMargins left="0" right="0" top="0.59055118110236227" bottom="0.19685039370078741" header="0.51181102362204722" footer="0.51181102362204722"/>
  <pageSetup paperSize="8" scale="52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N75"/>
  <sheetViews>
    <sheetView view="pageBreakPreview" topLeftCell="A4" zoomScale="50" zoomScaleNormal="100" workbookViewId="0">
      <selection activeCell="B3" sqref="B3:D3"/>
    </sheetView>
  </sheetViews>
  <sheetFormatPr defaultRowHeight="18" x14ac:dyDescent="0.25"/>
  <cols>
    <col min="1" max="1" width="38.140625" customWidth="1"/>
    <col min="2" max="4" width="23.5703125" style="6" customWidth="1"/>
    <col min="5" max="6" width="15.85546875" style="6" customWidth="1"/>
    <col min="7" max="8" width="17.42578125" style="6" customWidth="1"/>
    <col min="9" max="9" width="18.42578125" style="6" customWidth="1"/>
    <col min="10" max="12" width="15.85546875" style="6" customWidth="1"/>
    <col min="13" max="14" width="9.140625" style="1"/>
  </cols>
  <sheetData>
    <row r="1" spans="1:14" s="2" customFormat="1" ht="28.5" customHeight="1" x14ac:dyDescent="0.2">
      <c r="A1" s="14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"/>
      <c r="N1" s="5"/>
    </row>
    <row r="2" spans="1:14" s="2" customFormat="1" ht="28.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</row>
    <row r="3" spans="1:14" s="4" customFormat="1" ht="49.5" customHeight="1" x14ac:dyDescent="0.2">
      <c r="A3" s="18" t="s">
        <v>1</v>
      </c>
      <c r="B3" s="113" t="str">
        <f>'Totals Calculation Matrix'!B3:D3</f>
        <v>District Service Name</v>
      </c>
      <c r="C3" s="115"/>
      <c r="D3" s="114"/>
      <c r="E3" s="22"/>
      <c r="F3" s="19"/>
      <c r="G3" s="39"/>
      <c r="H3" s="20"/>
      <c r="I3" s="21" t="s">
        <v>2</v>
      </c>
      <c r="J3" s="113" t="str">
        <f>'Totals Calculation Matrix'!H3</f>
        <v>House Officer / Registrar</v>
      </c>
      <c r="K3" s="114"/>
      <c r="L3" s="22"/>
      <c r="M3" s="3"/>
      <c r="N3" s="3"/>
    </row>
    <row r="4" spans="1:14" s="10" customFormat="1" ht="15.75" x14ac:dyDescent="0.2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</row>
    <row r="5" spans="1:14" s="2" customFormat="1" ht="90.75" customHeight="1" x14ac:dyDescent="0.2">
      <c r="A5" s="24" t="s">
        <v>75</v>
      </c>
      <c r="B5" s="119" t="str">
        <f>'Totals Calculation Matrix'!A36</f>
        <v>RMO 29</v>
      </c>
      <c r="C5" s="120"/>
      <c r="D5" s="120"/>
      <c r="E5" s="121"/>
      <c r="F5" s="25"/>
      <c r="G5" s="25"/>
      <c r="H5" s="25"/>
      <c r="I5" s="35" t="s">
        <v>4</v>
      </c>
      <c r="J5" s="113" t="str">
        <f>'Totals Calculation Matrix'!B5</f>
        <v>RMO Support to enter details from run description e.g.08:00 - 16:30 = 8 .5 hours/day</v>
      </c>
      <c r="K5" s="115"/>
      <c r="L5" s="114"/>
      <c r="M5" s="5"/>
      <c r="N5" s="5"/>
    </row>
    <row r="6" spans="1:14" s="12" customFormat="1" ht="15" customHeight="1" x14ac:dyDescent="0.2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1"/>
      <c r="N6" s="11"/>
    </row>
    <row r="7" spans="1:14" s="2" customFormat="1" ht="47.25" x14ac:dyDescent="0.2">
      <c r="A7" s="18" t="s">
        <v>76</v>
      </c>
      <c r="B7" s="21" t="s">
        <v>77</v>
      </c>
      <c r="C7" s="21" t="s">
        <v>78</v>
      </c>
      <c r="D7" s="21" t="s">
        <v>79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80</v>
      </c>
      <c r="M7" s="5"/>
      <c r="N7" s="5"/>
    </row>
    <row r="8" spans="1:14" s="4" customFormat="1" ht="27" customHeight="1" x14ac:dyDescent="0.2">
      <c r="A8" s="26" t="s">
        <v>81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N8" s="3"/>
    </row>
    <row r="9" spans="1:14" s="4" customFormat="1" ht="27" customHeight="1" x14ac:dyDescent="0.2">
      <c r="A9" s="28" t="s">
        <v>82</v>
      </c>
      <c r="B9" s="70" t="str">
        <f>'Totals Calculation Matrix'!H5</f>
        <v>Enter start date of run review e.g. 10/02/2020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3"/>
      <c r="N9" s="3"/>
    </row>
    <row r="10" spans="1:14" s="4" customFormat="1" ht="27" customHeight="1" x14ac:dyDescent="0.2">
      <c r="A10" s="28" t="s">
        <v>83</v>
      </c>
      <c r="B10" s="70" t="e">
        <f t="shared" ref="B10:B15" si="0">B9+1</f>
        <v>#VALUE!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"/>
      <c r="N10" s="3"/>
    </row>
    <row r="11" spans="1:14" s="4" customFormat="1" ht="27" customHeight="1" x14ac:dyDescent="0.2">
      <c r="A11" s="28" t="s">
        <v>84</v>
      </c>
      <c r="B11" s="70" t="e">
        <f t="shared" si="0"/>
        <v>#VALUE!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3"/>
      <c r="N11" s="3"/>
    </row>
    <row r="12" spans="1:14" s="4" customFormat="1" ht="27" customHeight="1" x14ac:dyDescent="0.2">
      <c r="A12" s="28" t="s">
        <v>85</v>
      </c>
      <c r="B12" s="70" t="e">
        <f t="shared" si="0"/>
        <v>#VALUE!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"/>
      <c r="N12" s="3"/>
    </row>
    <row r="13" spans="1:14" s="4" customFormat="1" ht="27" customHeight="1" x14ac:dyDescent="0.2">
      <c r="A13" s="28" t="s">
        <v>86</v>
      </c>
      <c r="B13" s="70" t="e">
        <f t="shared" si="0"/>
        <v>#VALUE!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"/>
      <c r="N13" s="3"/>
    </row>
    <row r="14" spans="1:14" s="4" customFormat="1" ht="27" customHeight="1" x14ac:dyDescent="0.2">
      <c r="A14" s="28" t="s">
        <v>87</v>
      </c>
      <c r="B14" s="70" t="e">
        <f t="shared" si="0"/>
        <v>#VALUE!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"/>
      <c r="N14" s="3"/>
    </row>
    <row r="15" spans="1:14" s="4" customFormat="1" ht="27" customHeight="1" x14ac:dyDescent="0.2">
      <c r="A15" s="28" t="s">
        <v>88</v>
      </c>
      <c r="B15" s="70" t="e">
        <f t="shared" si="0"/>
        <v>#VALUE!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"/>
      <c r="N15" s="3"/>
    </row>
    <row r="16" spans="1:14" s="16" customFormat="1" ht="27" customHeight="1" x14ac:dyDescent="0.2">
      <c r="A16" s="116" t="s">
        <v>89</v>
      </c>
      <c r="B16" s="117"/>
      <c r="C16" s="117"/>
      <c r="D16" s="118"/>
      <c r="E16" s="29">
        <f t="shared" ref="E16:L16" si="1">SUM(E9:E15)</f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15"/>
      <c r="N16" s="15"/>
    </row>
    <row r="17" spans="1:14" s="4" customFormat="1" ht="27" customHeight="1" x14ac:dyDescent="0.2">
      <c r="A17" s="26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"/>
      <c r="N17" s="3"/>
    </row>
    <row r="18" spans="1:14" s="4" customFormat="1" ht="27" customHeight="1" x14ac:dyDescent="0.2">
      <c r="A18" s="28" t="s">
        <v>82</v>
      </c>
      <c r="B18" s="70" t="e">
        <f>B15+1</f>
        <v>#VALUE!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3"/>
      <c r="N18" s="3"/>
    </row>
    <row r="19" spans="1:14" s="4" customFormat="1" ht="27" customHeight="1" x14ac:dyDescent="0.2">
      <c r="A19" s="28" t="s">
        <v>83</v>
      </c>
      <c r="B19" s="70" t="e">
        <f>B18+1</f>
        <v>#VALUE!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"/>
      <c r="N19" s="3"/>
    </row>
    <row r="20" spans="1:14" s="4" customFormat="1" ht="27" customHeight="1" x14ac:dyDescent="0.2">
      <c r="A20" s="28" t="s">
        <v>84</v>
      </c>
      <c r="B20" s="70" t="e">
        <f t="shared" ref="B20:B24" si="2">B19+1</f>
        <v>#VALUE!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3"/>
      <c r="N20" s="3"/>
    </row>
    <row r="21" spans="1:14" s="4" customFormat="1" ht="27" customHeight="1" x14ac:dyDescent="0.2">
      <c r="A21" s="28" t="s">
        <v>85</v>
      </c>
      <c r="B21" s="70" t="e">
        <f t="shared" si="2"/>
        <v>#VALUE!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3"/>
      <c r="N21" s="3"/>
    </row>
    <row r="22" spans="1:14" s="4" customFormat="1" ht="27" customHeight="1" x14ac:dyDescent="0.2">
      <c r="A22" s="28" t="s">
        <v>86</v>
      </c>
      <c r="B22" s="70" t="e">
        <f t="shared" si="2"/>
        <v>#VALUE!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3"/>
      <c r="N22" s="3"/>
    </row>
    <row r="23" spans="1:14" s="4" customFormat="1" ht="27" customHeight="1" x14ac:dyDescent="0.2">
      <c r="A23" s="28" t="s">
        <v>87</v>
      </c>
      <c r="B23" s="70" t="e">
        <f t="shared" si="2"/>
        <v>#VALUE!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3"/>
      <c r="N23" s="3"/>
    </row>
    <row r="24" spans="1:14" s="4" customFormat="1" ht="27" customHeight="1" x14ac:dyDescent="0.2">
      <c r="A24" s="28" t="s">
        <v>88</v>
      </c>
      <c r="B24" s="70" t="e">
        <f t="shared" si="2"/>
        <v>#VALUE!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3"/>
      <c r="N24" s="3"/>
    </row>
    <row r="25" spans="1:14" s="16" customFormat="1" ht="27" customHeight="1" x14ac:dyDescent="0.2">
      <c r="A25" s="116" t="s">
        <v>91</v>
      </c>
      <c r="B25" s="117"/>
      <c r="C25" s="117"/>
      <c r="D25" s="118"/>
      <c r="E25" s="29">
        <f t="shared" ref="E25:L25" si="3">SUM(E18:E24)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15"/>
      <c r="N25" s="15"/>
    </row>
    <row r="26" spans="1:14" s="4" customFormat="1" ht="27" customHeight="1" x14ac:dyDescent="0.2">
      <c r="A26" s="26" t="s">
        <v>92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3"/>
      <c r="N26" s="3"/>
    </row>
    <row r="27" spans="1:14" s="4" customFormat="1" ht="27" customHeight="1" x14ac:dyDescent="0.2">
      <c r="A27" s="28" t="s">
        <v>82</v>
      </c>
      <c r="B27" s="70" t="e">
        <f>B24+1</f>
        <v>#VALUE!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3"/>
      <c r="N27" s="3"/>
    </row>
    <row r="28" spans="1:14" s="4" customFormat="1" ht="27" customHeight="1" x14ac:dyDescent="0.2">
      <c r="A28" s="28" t="s">
        <v>83</v>
      </c>
      <c r="B28" s="70" t="e">
        <f>B27+1</f>
        <v>#VALUE!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3"/>
      <c r="N28" s="3"/>
    </row>
    <row r="29" spans="1:14" s="4" customFormat="1" ht="27" customHeight="1" x14ac:dyDescent="0.2">
      <c r="A29" s="28" t="s">
        <v>84</v>
      </c>
      <c r="B29" s="70" t="e">
        <f t="shared" ref="B29:B33" si="4">B28+1</f>
        <v>#VALUE!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3"/>
      <c r="N29" s="3"/>
    </row>
    <row r="30" spans="1:14" s="4" customFormat="1" ht="27" customHeight="1" x14ac:dyDescent="0.2">
      <c r="A30" s="28" t="s">
        <v>85</v>
      </c>
      <c r="B30" s="70" t="e">
        <f t="shared" si="4"/>
        <v>#VALUE!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3"/>
      <c r="N30" s="3"/>
    </row>
    <row r="31" spans="1:14" s="4" customFormat="1" ht="27" customHeight="1" x14ac:dyDescent="0.2">
      <c r="A31" s="28" t="s">
        <v>86</v>
      </c>
      <c r="B31" s="70" t="e">
        <f t="shared" si="4"/>
        <v>#VALUE!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"/>
      <c r="N31" s="3"/>
    </row>
    <row r="32" spans="1:14" s="4" customFormat="1" ht="27" customHeight="1" x14ac:dyDescent="0.2">
      <c r="A32" s="28" t="s">
        <v>87</v>
      </c>
      <c r="B32" s="70" t="e">
        <f t="shared" si="4"/>
        <v>#VALUE!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3"/>
      <c r="N32" s="3"/>
    </row>
    <row r="33" spans="1:14" s="4" customFormat="1" ht="27" customHeight="1" x14ac:dyDescent="0.2">
      <c r="A33" s="28" t="s">
        <v>88</v>
      </c>
      <c r="B33" s="70" t="e">
        <f t="shared" si="4"/>
        <v>#VALUE!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"/>
      <c r="N33" s="3"/>
    </row>
    <row r="34" spans="1:14" s="16" customFormat="1" ht="27" customHeight="1" x14ac:dyDescent="0.2">
      <c r="A34" s="116" t="s">
        <v>93</v>
      </c>
      <c r="B34" s="117"/>
      <c r="C34" s="117"/>
      <c r="D34" s="118"/>
      <c r="E34" s="29">
        <f t="shared" ref="E34:L34" si="5">SUM(E27:E33)</f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15"/>
      <c r="N34" s="15"/>
    </row>
    <row r="35" spans="1:14" s="4" customFormat="1" ht="27" customHeight="1" x14ac:dyDescent="0.2">
      <c r="A35" s="26" t="s">
        <v>94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"/>
      <c r="N35" s="3"/>
    </row>
    <row r="36" spans="1:14" s="4" customFormat="1" ht="27" customHeight="1" x14ac:dyDescent="0.2">
      <c r="A36" s="28" t="s">
        <v>82</v>
      </c>
      <c r="B36" s="70" t="e">
        <f>B33+1</f>
        <v>#VALUE!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3"/>
      <c r="N36" s="3"/>
    </row>
    <row r="37" spans="1:14" s="4" customFormat="1" ht="27" customHeight="1" x14ac:dyDescent="0.2">
      <c r="A37" s="28" t="s">
        <v>83</v>
      </c>
      <c r="B37" s="70" t="e">
        <f>B36+1</f>
        <v>#VALUE!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3"/>
      <c r="N37" s="3"/>
    </row>
    <row r="38" spans="1:14" s="4" customFormat="1" ht="27" customHeight="1" x14ac:dyDescent="0.2">
      <c r="A38" s="28" t="s">
        <v>84</v>
      </c>
      <c r="B38" s="70" t="e">
        <f t="shared" ref="B38:B42" si="6">B37+1</f>
        <v>#VALUE!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3"/>
      <c r="N38" s="3"/>
    </row>
    <row r="39" spans="1:14" s="4" customFormat="1" ht="27" customHeight="1" x14ac:dyDescent="0.2">
      <c r="A39" s="28" t="s">
        <v>85</v>
      </c>
      <c r="B39" s="70" t="e">
        <f t="shared" si="6"/>
        <v>#VALUE!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3"/>
      <c r="N39" s="3"/>
    </row>
    <row r="40" spans="1:14" s="4" customFormat="1" ht="27" customHeight="1" x14ac:dyDescent="0.2">
      <c r="A40" s="28" t="s">
        <v>86</v>
      </c>
      <c r="B40" s="70" t="e">
        <f t="shared" si="6"/>
        <v>#VALUE!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3"/>
      <c r="N40" s="3"/>
    </row>
    <row r="41" spans="1:14" s="4" customFormat="1" ht="27" customHeight="1" x14ac:dyDescent="0.2">
      <c r="A41" s="28" t="s">
        <v>87</v>
      </c>
      <c r="B41" s="70" t="e">
        <f t="shared" si="6"/>
        <v>#VALUE!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"/>
      <c r="N41" s="3"/>
    </row>
    <row r="42" spans="1:14" s="4" customFormat="1" ht="27" customHeight="1" x14ac:dyDescent="0.2">
      <c r="A42" s="28" t="s">
        <v>88</v>
      </c>
      <c r="B42" s="70" t="e">
        <f t="shared" si="6"/>
        <v>#VALUE!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3"/>
      <c r="N42" s="3"/>
    </row>
    <row r="43" spans="1:14" s="16" customFormat="1" ht="27" customHeight="1" x14ac:dyDescent="0.2">
      <c r="A43" s="116" t="s">
        <v>95</v>
      </c>
      <c r="B43" s="117"/>
      <c r="C43" s="117"/>
      <c r="D43" s="118"/>
      <c r="E43" s="29">
        <f t="shared" ref="E43:L43" si="7">SUM(E36:E42)</f>
        <v>0</v>
      </c>
      <c r="F43" s="29">
        <f t="shared" si="7"/>
        <v>0</v>
      </c>
      <c r="G43" s="29">
        <f t="shared" si="7"/>
        <v>0</v>
      </c>
      <c r="H43" s="29">
        <f t="shared" si="7"/>
        <v>0</v>
      </c>
      <c r="I43" s="29">
        <f t="shared" si="7"/>
        <v>0</v>
      </c>
      <c r="J43" s="29">
        <f t="shared" si="7"/>
        <v>0</v>
      </c>
      <c r="K43" s="29">
        <f t="shared" si="7"/>
        <v>0</v>
      </c>
      <c r="L43" s="29">
        <f t="shared" si="7"/>
        <v>0</v>
      </c>
      <c r="M43" s="15"/>
      <c r="N43" s="15"/>
    </row>
    <row r="44" spans="1:14" s="4" customFormat="1" ht="27" customHeight="1" x14ac:dyDescent="0.2">
      <c r="A44" s="26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3"/>
      <c r="N44" s="3"/>
    </row>
    <row r="45" spans="1:14" s="4" customFormat="1" ht="27" customHeight="1" x14ac:dyDescent="0.2">
      <c r="A45" s="28" t="s">
        <v>82</v>
      </c>
      <c r="B45" s="70" t="e">
        <f>B42+1</f>
        <v>#VALUE!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3"/>
      <c r="N45" s="3"/>
    </row>
    <row r="46" spans="1:14" s="4" customFormat="1" ht="27" customHeight="1" x14ac:dyDescent="0.2">
      <c r="A46" s="28" t="s">
        <v>83</v>
      </c>
      <c r="B46" s="70" t="e">
        <f>B45+1</f>
        <v>#VALUE!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3"/>
      <c r="N46" s="3"/>
    </row>
    <row r="47" spans="1:14" s="4" customFormat="1" ht="27" customHeight="1" x14ac:dyDescent="0.2">
      <c r="A47" s="28" t="s">
        <v>84</v>
      </c>
      <c r="B47" s="70" t="e">
        <f t="shared" ref="B47:B51" si="8">B46+1</f>
        <v>#VALUE!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3"/>
      <c r="N47" s="3"/>
    </row>
    <row r="48" spans="1:14" s="4" customFormat="1" ht="27" customHeight="1" x14ac:dyDescent="0.2">
      <c r="A48" s="28" t="s">
        <v>85</v>
      </c>
      <c r="B48" s="70" t="e">
        <f t="shared" si="8"/>
        <v>#VALUE!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3"/>
      <c r="N48" s="3"/>
    </row>
    <row r="49" spans="1:14" s="4" customFormat="1" ht="27" customHeight="1" x14ac:dyDescent="0.2">
      <c r="A49" s="28" t="s">
        <v>86</v>
      </c>
      <c r="B49" s="70" t="e">
        <f t="shared" si="8"/>
        <v>#VALUE!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3"/>
      <c r="N49" s="3"/>
    </row>
    <row r="50" spans="1:14" s="4" customFormat="1" ht="27" customHeight="1" x14ac:dyDescent="0.2">
      <c r="A50" s="28" t="s">
        <v>87</v>
      </c>
      <c r="B50" s="70" t="e">
        <f t="shared" si="8"/>
        <v>#VALUE!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3"/>
      <c r="N50" s="3"/>
    </row>
    <row r="51" spans="1:14" s="4" customFormat="1" ht="27" customHeight="1" x14ac:dyDescent="0.2">
      <c r="A51" s="28" t="s">
        <v>88</v>
      </c>
      <c r="B51" s="70" t="e">
        <f t="shared" si="8"/>
        <v>#VALUE!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3"/>
      <c r="N51" s="3"/>
    </row>
    <row r="52" spans="1:14" s="16" customFormat="1" ht="27" customHeight="1" x14ac:dyDescent="0.2">
      <c r="A52" s="116" t="s">
        <v>97</v>
      </c>
      <c r="B52" s="117"/>
      <c r="C52" s="117"/>
      <c r="D52" s="118"/>
      <c r="E52" s="29">
        <f t="shared" ref="E52:L52" si="9">SUM(E45:E51)</f>
        <v>0</v>
      </c>
      <c r="F52" s="29">
        <f t="shared" si="9"/>
        <v>0</v>
      </c>
      <c r="G52" s="29">
        <f t="shared" si="9"/>
        <v>0</v>
      </c>
      <c r="H52" s="29">
        <f t="shared" si="9"/>
        <v>0</v>
      </c>
      <c r="I52" s="29">
        <f t="shared" si="9"/>
        <v>0</v>
      </c>
      <c r="J52" s="29">
        <f t="shared" si="9"/>
        <v>0</v>
      </c>
      <c r="K52" s="29">
        <f t="shared" si="9"/>
        <v>0</v>
      </c>
      <c r="L52" s="29">
        <f t="shared" si="9"/>
        <v>0</v>
      </c>
      <c r="M52" s="15"/>
      <c r="N52" s="15"/>
    </row>
    <row r="53" spans="1:14" s="4" customFormat="1" ht="27" customHeight="1" x14ac:dyDescent="0.2">
      <c r="A53" s="26" t="s">
        <v>98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3"/>
      <c r="N53" s="3"/>
    </row>
    <row r="54" spans="1:14" s="4" customFormat="1" ht="27" customHeight="1" x14ac:dyDescent="0.2">
      <c r="A54" s="28" t="s">
        <v>82</v>
      </c>
      <c r="B54" s="70" t="e">
        <f>B51+1</f>
        <v>#VALUE!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3"/>
      <c r="N54" s="3"/>
    </row>
    <row r="55" spans="1:14" s="4" customFormat="1" ht="27" customHeight="1" x14ac:dyDescent="0.2">
      <c r="A55" s="28" t="s">
        <v>83</v>
      </c>
      <c r="B55" s="70" t="e">
        <f>B54+1</f>
        <v>#VALUE!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3"/>
      <c r="N55" s="3"/>
    </row>
    <row r="56" spans="1:14" s="4" customFormat="1" ht="27" customHeight="1" x14ac:dyDescent="0.2">
      <c r="A56" s="28" t="s">
        <v>84</v>
      </c>
      <c r="B56" s="70" t="e">
        <f t="shared" ref="B56:B60" si="10">B55+1</f>
        <v>#VALUE!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3"/>
      <c r="N56" s="3"/>
    </row>
    <row r="57" spans="1:14" s="4" customFormat="1" ht="27" customHeight="1" x14ac:dyDescent="0.2">
      <c r="A57" s="28" t="s">
        <v>85</v>
      </c>
      <c r="B57" s="70" t="e">
        <f t="shared" si="10"/>
        <v>#VALUE!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3"/>
      <c r="N57" s="3"/>
    </row>
    <row r="58" spans="1:14" s="4" customFormat="1" ht="27" customHeight="1" x14ac:dyDescent="0.2">
      <c r="A58" s="28" t="s">
        <v>86</v>
      </c>
      <c r="B58" s="70" t="e">
        <f t="shared" si="10"/>
        <v>#VALUE!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3"/>
      <c r="N58" s="3"/>
    </row>
    <row r="59" spans="1:14" s="4" customFormat="1" ht="27" customHeight="1" x14ac:dyDescent="0.2">
      <c r="A59" s="28" t="s">
        <v>87</v>
      </c>
      <c r="B59" s="70" t="e">
        <f t="shared" si="10"/>
        <v>#VALUE!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"/>
      <c r="N59" s="3"/>
    </row>
    <row r="60" spans="1:14" s="4" customFormat="1" ht="27" customHeight="1" x14ac:dyDescent="0.2">
      <c r="A60" s="28" t="s">
        <v>88</v>
      </c>
      <c r="B60" s="70" t="e">
        <f t="shared" si="10"/>
        <v>#VALUE!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3"/>
      <c r="N60" s="3"/>
    </row>
    <row r="61" spans="1:14" s="16" customFormat="1" ht="27" customHeight="1" x14ac:dyDescent="0.2">
      <c r="A61" s="116" t="s">
        <v>99</v>
      </c>
      <c r="B61" s="117"/>
      <c r="C61" s="117"/>
      <c r="D61" s="118"/>
      <c r="E61" s="29">
        <f t="shared" ref="E61:L61" si="11">SUM(E54:E60)</f>
        <v>0</v>
      </c>
      <c r="F61" s="29">
        <f t="shared" si="11"/>
        <v>0</v>
      </c>
      <c r="G61" s="29">
        <f t="shared" si="11"/>
        <v>0</v>
      </c>
      <c r="H61" s="29">
        <f t="shared" si="11"/>
        <v>0</v>
      </c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15"/>
      <c r="N61" s="15"/>
    </row>
    <row r="62" spans="1:14" s="13" customFormat="1" ht="27" customHeight="1" x14ac:dyDescent="0.2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17"/>
      <c r="N62" s="17"/>
    </row>
    <row r="63" spans="1:14" s="13" customFormat="1" ht="27" customHeight="1" x14ac:dyDescent="0.2">
      <c r="A63" s="23" t="s">
        <v>100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17"/>
      <c r="N63" s="17"/>
    </row>
    <row r="64" spans="1:14" s="13" customFormat="1" ht="27" customHeight="1" thickBot="1" x14ac:dyDescent="0.3">
      <c r="A64" s="30"/>
      <c r="B64" s="31"/>
      <c r="C64" s="31"/>
      <c r="D64" s="40" t="s">
        <v>48</v>
      </c>
      <c r="E64" s="31"/>
      <c r="F64" s="31"/>
      <c r="G64" s="31"/>
      <c r="H64" s="31"/>
      <c r="I64" s="31"/>
      <c r="J64" s="31"/>
      <c r="K64" s="31"/>
      <c r="L64" s="31"/>
      <c r="M64" s="17"/>
      <c r="N64" s="17"/>
    </row>
    <row r="65" spans="1:14" s="10" customFormat="1" ht="42" customHeight="1" thickBot="1" x14ac:dyDescent="0.25">
      <c r="A65" s="32" t="s">
        <v>9</v>
      </c>
      <c r="B65" s="37">
        <f>SUM(E16+E25+E34+E43+E52+E61)</f>
        <v>0</v>
      </c>
      <c r="C65" s="22"/>
      <c r="D65" s="41" t="s">
        <v>49</v>
      </c>
      <c r="E65" s="22"/>
      <c r="F65" s="22"/>
      <c r="G65" s="22"/>
      <c r="H65" s="22"/>
      <c r="I65" s="22"/>
      <c r="J65" s="22"/>
      <c r="K65" s="22"/>
      <c r="L65" s="22"/>
      <c r="M65" s="9"/>
      <c r="N65" s="9"/>
    </row>
    <row r="66" spans="1:14" s="10" customFormat="1" ht="42" customHeight="1" thickBot="1" x14ac:dyDescent="0.25">
      <c r="A66" s="32" t="s">
        <v>51</v>
      </c>
      <c r="B66" s="37">
        <f>SUM(F16+F25+F34+F43+F52+F61)</f>
        <v>0</v>
      </c>
      <c r="C66" s="22"/>
      <c r="D66" s="41" t="s">
        <v>52</v>
      </c>
      <c r="E66" s="22"/>
      <c r="F66" s="22"/>
      <c r="G66" s="22"/>
      <c r="H66" s="22"/>
      <c r="I66" s="22"/>
      <c r="J66" s="22"/>
      <c r="K66" s="22"/>
      <c r="L66" s="22"/>
      <c r="M66" s="9"/>
      <c r="N66" s="9"/>
    </row>
    <row r="67" spans="1:14" s="10" customFormat="1" ht="42" customHeight="1" thickBot="1" x14ac:dyDescent="0.25">
      <c r="A67" s="34" t="s">
        <v>11</v>
      </c>
      <c r="B67" s="37">
        <f>SUM(G16+G25+G34+G43+G52+G61)</f>
        <v>0</v>
      </c>
      <c r="C67" s="22"/>
      <c r="D67" s="42"/>
      <c r="E67" s="22"/>
      <c r="F67" s="22"/>
      <c r="G67" s="22"/>
      <c r="H67" s="22"/>
      <c r="I67" s="22"/>
      <c r="J67" s="22"/>
      <c r="K67" s="22"/>
      <c r="L67" s="22"/>
      <c r="M67" s="9"/>
      <c r="N67" s="9"/>
    </row>
    <row r="68" spans="1:14" s="10" customFormat="1" ht="42" customHeight="1" thickBot="1" x14ac:dyDescent="0.25">
      <c r="A68" s="34" t="s">
        <v>12</v>
      </c>
      <c r="B68" s="37">
        <f>SUM(H16+H25+H34+H43+H52+H61)</f>
        <v>0</v>
      </c>
      <c r="C68" s="22"/>
      <c r="D68" s="41" t="s">
        <v>53</v>
      </c>
      <c r="E68" s="22"/>
      <c r="F68" s="22"/>
      <c r="G68" s="22"/>
      <c r="H68" s="22"/>
      <c r="I68" s="22"/>
      <c r="J68" s="22"/>
      <c r="K68" s="22"/>
      <c r="L68" s="22"/>
      <c r="M68" s="9"/>
      <c r="N68" s="9"/>
    </row>
    <row r="69" spans="1:14" s="10" customFormat="1" ht="42" customHeight="1" thickBot="1" x14ac:dyDescent="0.25">
      <c r="A69" s="34" t="s">
        <v>13</v>
      </c>
      <c r="B69" s="37">
        <f>SUM(I16+I25+I34+I43+I52+I61)</f>
        <v>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9"/>
      <c r="N69" s="9"/>
    </row>
    <row r="70" spans="1:14" s="10" customFormat="1" ht="42" customHeight="1" thickBot="1" x14ac:dyDescent="0.25">
      <c r="A70" s="34" t="s">
        <v>14</v>
      </c>
      <c r="B70" s="37">
        <f>SUM(J16+J25+J34+J43+J52+J61)</f>
        <v>0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9"/>
      <c r="N70" s="9"/>
    </row>
    <row r="71" spans="1:14" s="10" customFormat="1" ht="42" customHeight="1" thickBot="1" x14ac:dyDescent="0.25">
      <c r="A71" s="34" t="s">
        <v>54</v>
      </c>
      <c r="B71" s="37">
        <f>SUM(K16+K25+K34+K43+K52+K61)</f>
        <v>0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9"/>
      <c r="N71" s="9"/>
    </row>
    <row r="72" spans="1:14" s="10" customFormat="1" ht="15" customHeight="1" thickBot="1" x14ac:dyDescent="0.25">
      <c r="A72" s="34"/>
      <c r="B72" s="3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9"/>
      <c r="N72" s="9"/>
    </row>
    <row r="73" spans="1:14" s="9" customFormat="1" ht="40.5" customHeight="1" thickBot="1" x14ac:dyDescent="0.25">
      <c r="A73" s="36" t="s">
        <v>102</v>
      </c>
      <c r="B73" s="38">
        <f>SUM(B65:B67)</f>
        <v>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4" s="9" customFormat="1" ht="45" customHeight="1" thickBot="1" x14ac:dyDescent="0.25">
      <c r="A74" s="36" t="s">
        <v>103</v>
      </c>
      <c r="B74" s="38">
        <f>SUM(B65:B67)+B71</f>
        <v>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4" ht="27" customHeight="1" x14ac:dyDescent="0.25"/>
  </sheetData>
  <sheetProtection password="C3FC" sheet="1" objects="1" scenarios="1"/>
  <mergeCells count="10">
    <mergeCell ref="B3:D3"/>
    <mergeCell ref="J3:K3"/>
    <mergeCell ref="A43:D43"/>
    <mergeCell ref="A52:D52"/>
    <mergeCell ref="A61:D61"/>
    <mergeCell ref="J5:L5"/>
    <mergeCell ref="A16:D16"/>
    <mergeCell ref="A25:D25"/>
    <mergeCell ref="A34:D34"/>
    <mergeCell ref="B5:E5"/>
  </mergeCells>
  <phoneticPr fontId="9" type="noConversion"/>
  <printOptions horizontalCentered="1"/>
  <pageMargins left="0" right="0" top="0.59055118110236227" bottom="0.19685039370078741" header="0.51181102362204722" footer="0.51181102362204722"/>
  <pageSetup paperSize="8" scale="52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N75"/>
  <sheetViews>
    <sheetView view="pageBreakPreview" zoomScale="55" zoomScaleNormal="100" zoomScaleSheetLayoutView="55" workbookViewId="0">
      <selection activeCell="B3" sqref="B3:D3"/>
    </sheetView>
  </sheetViews>
  <sheetFormatPr defaultRowHeight="18" x14ac:dyDescent="0.25"/>
  <cols>
    <col min="1" max="1" width="38.140625" customWidth="1"/>
    <col min="2" max="4" width="23.5703125" style="6" customWidth="1"/>
    <col min="5" max="6" width="15.85546875" style="6" customWidth="1"/>
    <col min="7" max="8" width="17.42578125" style="6" customWidth="1"/>
    <col min="9" max="9" width="18.42578125" style="6" customWidth="1"/>
    <col min="10" max="12" width="15.85546875" style="6" customWidth="1"/>
    <col min="13" max="14" width="9.140625" style="1"/>
  </cols>
  <sheetData>
    <row r="1" spans="1:14" s="2" customFormat="1" ht="28.5" customHeight="1" x14ac:dyDescent="0.2">
      <c r="A1" s="14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"/>
      <c r="N1" s="5"/>
    </row>
    <row r="2" spans="1:14" s="2" customFormat="1" ht="28.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</row>
    <row r="3" spans="1:14" s="4" customFormat="1" ht="49.5" customHeight="1" x14ac:dyDescent="0.2">
      <c r="A3" s="18" t="s">
        <v>1</v>
      </c>
      <c r="B3" s="113" t="str">
        <f>'Totals Calculation Matrix'!B3:D3</f>
        <v>District Service Name</v>
      </c>
      <c r="C3" s="115"/>
      <c r="D3" s="114"/>
      <c r="E3" s="22"/>
      <c r="F3" s="19"/>
      <c r="G3" s="39"/>
      <c r="H3" s="20"/>
      <c r="I3" s="21" t="s">
        <v>2</v>
      </c>
      <c r="J3" s="113" t="str">
        <f>'Totals Calculation Matrix'!H3</f>
        <v>House Officer / Registrar</v>
      </c>
      <c r="K3" s="114"/>
      <c r="L3" s="22"/>
      <c r="M3" s="3"/>
      <c r="N3" s="3"/>
    </row>
    <row r="4" spans="1:14" s="10" customFormat="1" ht="15.75" x14ac:dyDescent="0.2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</row>
    <row r="5" spans="1:14" s="2" customFormat="1" ht="90.75" customHeight="1" x14ac:dyDescent="0.2">
      <c r="A5" s="24" t="s">
        <v>75</v>
      </c>
      <c r="B5" s="119" t="str">
        <f>'Totals Calculation Matrix'!A37</f>
        <v>RMO 30</v>
      </c>
      <c r="C5" s="120"/>
      <c r="D5" s="120"/>
      <c r="E5" s="121"/>
      <c r="F5" s="25"/>
      <c r="G5" s="25"/>
      <c r="H5" s="25"/>
      <c r="I5" s="35" t="s">
        <v>4</v>
      </c>
      <c r="J5" s="113" t="str">
        <f>'Totals Calculation Matrix'!B5</f>
        <v>RMO Support to enter details from run description e.g.08:00 - 16:30 = 8 .5 hours/day</v>
      </c>
      <c r="K5" s="115"/>
      <c r="L5" s="114"/>
      <c r="M5" s="5"/>
      <c r="N5" s="5"/>
    </row>
    <row r="6" spans="1:14" s="12" customFormat="1" ht="15" customHeight="1" x14ac:dyDescent="0.2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1"/>
      <c r="N6" s="11"/>
    </row>
    <row r="7" spans="1:14" s="2" customFormat="1" ht="47.25" x14ac:dyDescent="0.2">
      <c r="A7" s="18" t="s">
        <v>76</v>
      </c>
      <c r="B7" s="21" t="s">
        <v>77</v>
      </c>
      <c r="C7" s="21" t="s">
        <v>78</v>
      </c>
      <c r="D7" s="21" t="s">
        <v>79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80</v>
      </c>
      <c r="M7" s="5"/>
      <c r="N7" s="5"/>
    </row>
    <row r="8" spans="1:14" s="4" customFormat="1" ht="27" customHeight="1" x14ac:dyDescent="0.2">
      <c r="A8" s="26" t="s">
        <v>81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N8" s="3"/>
    </row>
    <row r="9" spans="1:14" s="4" customFormat="1" ht="27" customHeight="1" x14ac:dyDescent="0.2">
      <c r="A9" s="28" t="s">
        <v>82</v>
      </c>
      <c r="B9" s="70" t="str">
        <f>'Totals Calculation Matrix'!H5</f>
        <v>Enter start date of run review e.g. 10/02/2020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3"/>
      <c r="N9" s="3"/>
    </row>
    <row r="10" spans="1:14" s="4" customFormat="1" ht="27" customHeight="1" x14ac:dyDescent="0.2">
      <c r="A10" s="28" t="s">
        <v>83</v>
      </c>
      <c r="B10" s="70" t="e">
        <f t="shared" ref="B10:B15" si="0">B9+1</f>
        <v>#VALUE!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"/>
      <c r="N10" s="3"/>
    </row>
    <row r="11" spans="1:14" s="4" customFormat="1" ht="27" customHeight="1" x14ac:dyDescent="0.2">
      <c r="A11" s="28" t="s">
        <v>84</v>
      </c>
      <c r="B11" s="70" t="e">
        <f t="shared" si="0"/>
        <v>#VALUE!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3"/>
      <c r="N11" s="3"/>
    </row>
    <row r="12" spans="1:14" s="4" customFormat="1" ht="27" customHeight="1" x14ac:dyDescent="0.2">
      <c r="A12" s="28" t="s">
        <v>85</v>
      </c>
      <c r="B12" s="70" t="e">
        <f t="shared" si="0"/>
        <v>#VALUE!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"/>
      <c r="N12" s="3"/>
    </row>
    <row r="13" spans="1:14" s="4" customFormat="1" ht="27" customHeight="1" x14ac:dyDescent="0.2">
      <c r="A13" s="28" t="s">
        <v>86</v>
      </c>
      <c r="B13" s="70" t="e">
        <f t="shared" si="0"/>
        <v>#VALUE!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"/>
      <c r="N13" s="3"/>
    </row>
    <row r="14" spans="1:14" s="4" customFormat="1" ht="27" customHeight="1" x14ac:dyDescent="0.2">
      <c r="A14" s="28" t="s">
        <v>87</v>
      </c>
      <c r="B14" s="70" t="e">
        <f t="shared" si="0"/>
        <v>#VALUE!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"/>
      <c r="N14" s="3"/>
    </row>
    <row r="15" spans="1:14" s="4" customFormat="1" ht="27" customHeight="1" x14ac:dyDescent="0.2">
      <c r="A15" s="28" t="s">
        <v>88</v>
      </c>
      <c r="B15" s="70" t="e">
        <f t="shared" si="0"/>
        <v>#VALUE!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"/>
      <c r="N15" s="3"/>
    </row>
    <row r="16" spans="1:14" s="16" customFormat="1" ht="27" customHeight="1" x14ac:dyDescent="0.2">
      <c r="A16" s="116" t="s">
        <v>89</v>
      </c>
      <c r="B16" s="117"/>
      <c r="C16" s="117"/>
      <c r="D16" s="118"/>
      <c r="E16" s="29">
        <f t="shared" ref="E16:L16" si="1">SUM(E9:E15)</f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15"/>
      <c r="N16" s="15"/>
    </row>
    <row r="17" spans="1:14" s="4" customFormat="1" ht="27" customHeight="1" x14ac:dyDescent="0.2">
      <c r="A17" s="26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"/>
      <c r="N17" s="3"/>
    </row>
    <row r="18" spans="1:14" s="4" customFormat="1" ht="27" customHeight="1" x14ac:dyDescent="0.2">
      <c r="A18" s="28" t="s">
        <v>82</v>
      </c>
      <c r="B18" s="70" t="e">
        <f>B15+1</f>
        <v>#VALUE!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3"/>
      <c r="N18" s="3"/>
    </row>
    <row r="19" spans="1:14" s="4" customFormat="1" ht="27" customHeight="1" x14ac:dyDescent="0.2">
      <c r="A19" s="28" t="s">
        <v>83</v>
      </c>
      <c r="B19" s="70" t="e">
        <f t="shared" ref="B19:B24" si="2">B18+1</f>
        <v>#VALUE!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"/>
      <c r="N19" s="3"/>
    </row>
    <row r="20" spans="1:14" s="4" customFormat="1" ht="27" customHeight="1" x14ac:dyDescent="0.2">
      <c r="A20" s="28" t="s">
        <v>84</v>
      </c>
      <c r="B20" s="70" t="e">
        <f t="shared" si="2"/>
        <v>#VALUE!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3"/>
      <c r="N20" s="3"/>
    </row>
    <row r="21" spans="1:14" s="4" customFormat="1" ht="27" customHeight="1" x14ac:dyDescent="0.2">
      <c r="A21" s="28" t="s">
        <v>85</v>
      </c>
      <c r="B21" s="70" t="e">
        <f t="shared" si="2"/>
        <v>#VALUE!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3"/>
      <c r="N21" s="3"/>
    </row>
    <row r="22" spans="1:14" s="4" customFormat="1" ht="27" customHeight="1" x14ac:dyDescent="0.2">
      <c r="A22" s="28" t="s">
        <v>86</v>
      </c>
      <c r="B22" s="70" t="e">
        <f t="shared" si="2"/>
        <v>#VALUE!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3"/>
      <c r="N22" s="3"/>
    </row>
    <row r="23" spans="1:14" s="4" customFormat="1" ht="27" customHeight="1" x14ac:dyDescent="0.2">
      <c r="A23" s="28" t="s">
        <v>87</v>
      </c>
      <c r="B23" s="70" t="e">
        <f t="shared" si="2"/>
        <v>#VALUE!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3"/>
      <c r="N23" s="3"/>
    </row>
    <row r="24" spans="1:14" s="4" customFormat="1" ht="27" customHeight="1" x14ac:dyDescent="0.2">
      <c r="A24" s="28" t="s">
        <v>88</v>
      </c>
      <c r="B24" s="70" t="e">
        <f t="shared" si="2"/>
        <v>#VALUE!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3"/>
      <c r="N24" s="3"/>
    </row>
    <row r="25" spans="1:14" s="16" customFormat="1" ht="27" customHeight="1" x14ac:dyDescent="0.2">
      <c r="A25" s="116" t="s">
        <v>91</v>
      </c>
      <c r="B25" s="117"/>
      <c r="C25" s="117"/>
      <c r="D25" s="118"/>
      <c r="E25" s="29">
        <f t="shared" ref="E25:L25" si="3">SUM(E18:E24)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15"/>
      <c r="N25" s="15"/>
    </row>
    <row r="26" spans="1:14" s="4" customFormat="1" ht="27" customHeight="1" x14ac:dyDescent="0.2">
      <c r="A26" s="26" t="s">
        <v>92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3"/>
      <c r="N26" s="3"/>
    </row>
    <row r="27" spans="1:14" s="4" customFormat="1" ht="27" customHeight="1" x14ac:dyDescent="0.2">
      <c r="A27" s="28" t="s">
        <v>82</v>
      </c>
      <c r="B27" s="70" t="e">
        <f>B24+1</f>
        <v>#VALUE!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3"/>
      <c r="N27" s="3"/>
    </row>
    <row r="28" spans="1:14" s="4" customFormat="1" ht="27" customHeight="1" x14ac:dyDescent="0.2">
      <c r="A28" s="28" t="s">
        <v>83</v>
      </c>
      <c r="B28" s="70" t="e">
        <f t="shared" ref="B28:B33" si="4">B27+1</f>
        <v>#VALUE!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3"/>
      <c r="N28" s="3"/>
    </row>
    <row r="29" spans="1:14" s="4" customFormat="1" ht="27" customHeight="1" x14ac:dyDescent="0.2">
      <c r="A29" s="28" t="s">
        <v>84</v>
      </c>
      <c r="B29" s="70" t="e">
        <f t="shared" si="4"/>
        <v>#VALUE!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3"/>
      <c r="N29" s="3"/>
    </row>
    <row r="30" spans="1:14" s="4" customFormat="1" ht="27" customHeight="1" x14ac:dyDescent="0.2">
      <c r="A30" s="28" t="s">
        <v>85</v>
      </c>
      <c r="B30" s="70" t="e">
        <f t="shared" si="4"/>
        <v>#VALUE!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3"/>
      <c r="N30" s="3"/>
    </row>
    <row r="31" spans="1:14" s="4" customFormat="1" ht="27" customHeight="1" x14ac:dyDescent="0.2">
      <c r="A31" s="28" t="s">
        <v>86</v>
      </c>
      <c r="B31" s="70" t="e">
        <f t="shared" si="4"/>
        <v>#VALUE!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"/>
      <c r="N31" s="3"/>
    </row>
    <row r="32" spans="1:14" s="4" customFormat="1" ht="27" customHeight="1" x14ac:dyDescent="0.2">
      <c r="A32" s="28" t="s">
        <v>87</v>
      </c>
      <c r="B32" s="70" t="e">
        <f t="shared" si="4"/>
        <v>#VALUE!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3"/>
      <c r="N32" s="3"/>
    </row>
    <row r="33" spans="1:14" s="4" customFormat="1" ht="27" customHeight="1" x14ac:dyDescent="0.2">
      <c r="A33" s="28" t="s">
        <v>88</v>
      </c>
      <c r="B33" s="70" t="e">
        <f t="shared" si="4"/>
        <v>#VALUE!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"/>
      <c r="N33" s="3"/>
    </row>
    <row r="34" spans="1:14" s="16" customFormat="1" ht="27" customHeight="1" x14ac:dyDescent="0.2">
      <c r="A34" s="116" t="s">
        <v>93</v>
      </c>
      <c r="B34" s="117"/>
      <c r="C34" s="117"/>
      <c r="D34" s="118"/>
      <c r="E34" s="29">
        <f t="shared" ref="E34:L34" si="5">SUM(E27:E33)</f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15"/>
      <c r="N34" s="15"/>
    </row>
    <row r="35" spans="1:14" s="4" customFormat="1" ht="27" customHeight="1" x14ac:dyDescent="0.2">
      <c r="A35" s="26" t="s">
        <v>94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"/>
      <c r="N35" s="3"/>
    </row>
    <row r="36" spans="1:14" s="4" customFormat="1" ht="27" customHeight="1" x14ac:dyDescent="0.2">
      <c r="A36" s="28" t="s">
        <v>82</v>
      </c>
      <c r="B36" s="70" t="e">
        <f>B33+1</f>
        <v>#VALUE!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3"/>
      <c r="N36" s="3"/>
    </row>
    <row r="37" spans="1:14" s="4" customFormat="1" ht="27" customHeight="1" x14ac:dyDescent="0.2">
      <c r="A37" s="28" t="s">
        <v>83</v>
      </c>
      <c r="B37" s="70" t="e">
        <f t="shared" ref="B37:B42" si="6">B36+1</f>
        <v>#VALUE!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3"/>
      <c r="N37" s="3"/>
    </row>
    <row r="38" spans="1:14" s="4" customFormat="1" ht="27" customHeight="1" x14ac:dyDescent="0.2">
      <c r="A38" s="28" t="s">
        <v>84</v>
      </c>
      <c r="B38" s="70" t="e">
        <f t="shared" si="6"/>
        <v>#VALUE!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3"/>
      <c r="N38" s="3"/>
    </row>
    <row r="39" spans="1:14" s="4" customFormat="1" ht="27" customHeight="1" x14ac:dyDescent="0.2">
      <c r="A39" s="28" t="s">
        <v>85</v>
      </c>
      <c r="B39" s="70" t="e">
        <f t="shared" si="6"/>
        <v>#VALUE!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3"/>
      <c r="N39" s="3"/>
    </row>
    <row r="40" spans="1:14" s="4" customFormat="1" ht="27" customHeight="1" x14ac:dyDescent="0.2">
      <c r="A40" s="28" t="s">
        <v>86</v>
      </c>
      <c r="B40" s="70" t="e">
        <f t="shared" si="6"/>
        <v>#VALUE!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3"/>
      <c r="N40" s="3"/>
    </row>
    <row r="41" spans="1:14" s="4" customFormat="1" ht="27" customHeight="1" x14ac:dyDescent="0.2">
      <c r="A41" s="28" t="s">
        <v>87</v>
      </c>
      <c r="B41" s="70" t="e">
        <f t="shared" si="6"/>
        <v>#VALUE!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"/>
      <c r="N41" s="3"/>
    </row>
    <row r="42" spans="1:14" s="4" customFormat="1" ht="27" customHeight="1" x14ac:dyDescent="0.2">
      <c r="A42" s="28" t="s">
        <v>88</v>
      </c>
      <c r="B42" s="70" t="e">
        <f t="shared" si="6"/>
        <v>#VALUE!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3"/>
      <c r="N42" s="3"/>
    </row>
    <row r="43" spans="1:14" s="16" customFormat="1" ht="27" customHeight="1" x14ac:dyDescent="0.2">
      <c r="A43" s="116" t="s">
        <v>95</v>
      </c>
      <c r="B43" s="117"/>
      <c r="C43" s="117"/>
      <c r="D43" s="118"/>
      <c r="E43" s="29">
        <f t="shared" ref="E43:L43" si="7">SUM(E36:E42)</f>
        <v>0</v>
      </c>
      <c r="F43" s="29">
        <f t="shared" si="7"/>
        <v>0</v>
      </c>
      <c r="G43" s="29">
        <f t="shared" si="7"/>
        <v>0</v>
      </c>
      <c r="H43" s="29">
        <f t="shared" si="7"/>
        <v>0</v>
      </c>
      <c r="I43" s="29">
        <f t="shared" si="7"/>
        <v>0</v>
      </c>
      <c r="J43" s="29">
        <f t="shared" si="7"/>
        <v>0</v>
      </c>
      <c r="K43" s="29">
        <f t="shared" si="7"/>
        <v>0</v>
      </c>
      <c r="L43" s="29">
        <f t="shared" si="7"/>
        <v>0</v>
      </c>
      <c r="M43" s="15"/>
      <c r="N43" s="15"/>
    </row>
    <row r="44" spans="1:14" s="4" customFormat="1" ht="27" customHeight="1" x14ac:dyDescent="0.2">
      <c r="A44" s="26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3"/>
      <c r="N44" s="3"/>
    </row>
    <row r="45" spans="1:14" s="4" customFormat="1" ht="27" customHeight="1" x14ac:dyDescent="0.2">
      <c r="A45" s="28" t="s">
        <v>82</v>
      </c>
      <c r="B45" s="70" t="e">
        <f>B42+1</f>
        <v>#VALUE!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3"/>
      <c r="N45" s="3"/>
    </row>
    <row r="46" spans="1:14" s="4" customFormat="1" ht="27" customHeight="1" x14ac:dyDescent="0.2">
      <c r="A46" s="28" t="s">
        <v>83</v>
      </c>
      <c r="B46" s="70" t="e">
        <f t="shared" ref="B46:B51" si="8">B45+1</f>
        <v>#VALUE!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3"/>
      <c r="N46" s="3"/>
    </row>
    <row r="47" spans="1:14" s="4" customFormat="1" ht="27" customHeight="1" x14ac:dyDescent="0.2">
      <c r="A47" s="28" t="s">
        <v>84</v>
      </c>
      <c r="B47" s="70" t="e">
        <f t="shared" si="8"/>
        <v>#VALUE!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3"/>
      <c r="N47" s="3"/>
    </row>
    <row r="48" spans="1:14" s="4" customFormat="1" ht="27" customHeight="1" x14ac:dyDescent="0.2">
      <c r="A48" s="28" t="s">
        <v>85</v>
      </c>
      <c r="B48" s="70" t="e">
        <f t="shared" si="8"/>
        <v>#VALUE!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3"/>
      <c r="N48" s="3"/>
    </row>
    <row r="49" spans="1:14" s="4" customFormat="1" ht="27" customHeight="1" x14ac:dyDescent="0.2">
      <c r="A49" s="28" t="s">
        <v>86</v>
      </c>
      <c r="B49" s="70" t="e">
        <f t="shared" si="8"/>
        <v>#VALUE!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3"/>
      <c r="N49" s="3"/>
    </row>
    <row r="50" spans="1:14" s="4" customFormat="1" ht="27" customHeight="1" x14ac:dyDescent="0.2">
      <c r="A50" s="28" t="s">
        <v>87</v>
      </c>
      <c r="B50" s="70" t="e">
        <f t="shared" si="8"/>
        <v>#VALUE!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3"/>
      <c r="N50" s="3"/>
    </row>
    <row r="51" spans="1:14" s="4" customFormat="1" ht="27" customHeight="1" x14ac:dyDescent="0.2">
      <c r="A51" s="28" t="s">
        <v>88</v>
      </c>
      <c r="B51" s="70" t="e">
        <f t="shared" si="8"/>
        <v>#VALUE!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3"/>
      <c r="N51" s="3"/>
    </row>
    <row r="52" spans="1:14" s="16" customFormat="1" ht="27" customHeight="1" x14ac:dyDescent="0.2">
      <c r="A52" s="116" t="s">
        <v>97</v>
      </c>
      <c r="B52" s="117"/>
      <c r="C52" s="117"/>
      <c r="D52" s="118"/>
      <c r="E52" s="29">
        <f t="shared" ref="E52:L52" si="9">SUM(E45:E51)</f>
        <v>0</v>
      </c>
      <c r="F52" s="29">
        <f t="shared" si="9"/>
        <v>0</v>
      </c>
      <c r="G52" s="29">
        <f t="shared" si="9"/>
        <v>0</v>
      </c>
      <c r="H52" s="29">
        <f t="shared" si="9"/>
        <v>0</v>
      </c>
      <c r="I52" s="29">
        <f t="shared" si="9"/>
        <v>0</v>
      </c>
      <c r="J52" s="29">
        <f t="shared" si="9"/>
        <v>0</v>
      </c>
      <c r="K52" s="29">
        <f t="shared" si="9"/>
        <v>0</v>
      </c>
      <c r="L52" s="29">
        <f t="shared" si="9"/>
        <v>0</v>
      </c>
      <c r="M52" s="15"/>
      <c r="N52" s="15"/>
    </row>
    <row r="53" spans="1:14" s="4" customFormat="1" ht="27" customHeight="1" x14ac:dyDescent="0.2">
      <c r="A53" s="26" t="s">
        <v>98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3"/>
      <c r="N53" s="3"/>
    </row>
    <row r="54" spans="1:14" s="4" customFormat="1" ht="27" customHeight="1" x14ac:dyDescent="0.2">
      <c r="A54" s="28" t="s">
        <v>82</v>
      </c>
      <c r="B54" s="70" t="e">
        <f>B51+1</f>
        <v>#VALUE!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3"/>
      <c r="N54" s="3"/>
    </row>
    <row r="55" spans="1:14" s="4" customFormat="1" ht="27" customHeight="1" x14ac:dyDescent="0.2">
      <c r="A55" s="28" t="s">
        <v>83</v>
      </c>
      <c r="B55" s="70" t="e">
        <f t="shared" ref="B55:B60" si="10">B54+1</f>
        <v>#VALUE!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3"/>
      <c r="N55" s="3"/>
    </row>
    <row r="56" spans="1:14" s="4" customFormat="1" ht="27" customHeight="1" x14ac:dyDescent="0.2">
      <c r="A56" s="28" t="s">
        <v>84</v>
      </c>
      <c r="B56" s="70" t="e">
        <f t="shared" si="10"/>
        <v>#VALUE!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3"/>
      <c r="N56" s="3"/>
    </row>
    <row r="57" spans="1:14" s="4" customFormat="1" ht="27" customHeight="1" x14ac:dyDescent="0.2">
      <c r="A57" s="28" t="s">
        <v>85</v>
      </c>
      <c r="B57" s="70" t="e">
        <f t="shared" si="10"/>
        <v>#VALUE!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3"/>
      <c r="N57" s="3"/>
    </row>
    <row r="58" spans="1:14" s="4" customFormat="1" ht="27" customHeight="1" x14ac:dyDescent="0.2">
      <c r="A58" s="28" t="s">
        <v>86</v>
      </c>
      <c r="B58" s="70" t="e">
        <f t="shared" si="10"/>
        <v>#VALUE!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3"/>
      <c r="N58" s="3"/>
    </row>
    <row r="59" spans="1:14" s="4" customFormat="1" ht="27" customHeight="1" x14ac:dyDescent="0.2">
      <c r="A59" s="28" t="s">
        <v>87</v>
      </c>
      <c r="B59" s="70" t="e">
        <f t="shared" si="10"/>
        <v>#VALUE!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"/>
      <c r="N59" s="3"/>
    </row>
    <row r="60" spans="1:14" s="4" customFormat="1" ht="27" customHeight="1" x14ac:dyDescent="0.2">
      <c r="A60" s="28" t="s">
        <v>88</v>
      </c>
      <c r="B60" s="70" t="e">
        <f t="shared" si="10"/>
        <v>#VALUE!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3"/>
      <c r="N60" s="3"/>
    </row>
    <row r="61" spans="1:14" s="16" customFormat="1" ht="27" customHeight="1" x14ac:dyDescent="0.2">
      <c r="A61" s="116" t="s">
        <v>99</v>
      </c>
      <c r="B61" s="117"/>
      <c r="C61" s="117"/>
      <c r="D61" s="118"/>
      <c r="E61" s="29">
        <f t="shared" ref="E61:L61" si="11">SUM(E54:E60)</f>
        <v>0</v>
      </c>
      <c r="F61" s="29">
        <f t="shared" si="11"/>
        <v>0</v>
      </c>
      <c r="G61" s="29">
        <f t="shared" si="11"/>
        <v>0</v>
      </c>
      <c r="H61" s="29">
        <f t="shared" si="11"/>
        <v>0</v>
      </c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15"/>
      <c r="N61" s="15"/>
    </row>
    <row r="62" spans="1:14" s="13" customFormat="1" ht="27" customHeight="1" x14ac:dyDescent="0.2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17"/>
      <c r="N62" s="17"/>
    </row>
    <row r="63" spans="1:14" s="13" customFormat="1" ht="27" customHeight="1" x14ac:dyDescent="0.2">
      <c r="A63" s="23" t="s">
        <v>100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17"/>
      <c r="N63" s="17"/>
    </row>
    <row r="64" spans="1:14" s="13" customFormat="1" ht="27" customHeight="1" thickBot="1" x14ac:dyDescent="0.3">
      <c r="A64" s="30"/>
      <c r="B64" s="31"/>
      <c r="C64" s="31"/>
      <c r="D64" s="40" t="s">
        <v>48</v>
      </c>
      <c r="E64" s="31"/>
      <c r="F64" s="31"/>
      <c r="G64" s="31"/>
      <c r="H64" s="31"/>
      <c r="I64" s="31"/>
      <c r="J64" s="31"/>
      <c r="K64" s="31"/>
      <c r="L64" s="31"/>
      <c r="M64" s="17"/>
      <c r="N64" s="17"/>
    </row>
    <row r="65" spans="1:14" s="10" customFormat="1" ht="42" customHeight="1" thickBot="1" x14ac:dyDescent="0.25">
      <c r="A65" s="32" t="s">
        <v>9</v>
      </c>
      <c r="B65" s="37">
        <f>SUM(E16+E25+E34+E43+E52+E61)</f>
        <v>0</v>
      </c>
      <c r="C65" s="22"/>
      <c r="D65" s="41" t="s">
        <v>49</v>
      </c>
      <c r="E65" s="22"/>
      <c r="F65" s="22"/>
      <c r="G65" s="22"/>
      <c r="H65" s="22"/>
      <c r="I65" s="22"/>
      <c r="J65" s="22"/>
      <c r="K65" s="22"/>
      <c r="L65" s="22"/>
      <c r="M65" s="9"/>
      <c r="N65" s="9"/>
    </row>
    <row r="66" spans="1:14" s="10" customFormat="1" ht="42" customHeight="1" thickBot="1" x14ac:dyDescent="0.25">
      <c r="A66" s="32" t="s">
        <v>51</v>
      </c>
      <c r="B66" s="37">
        <f>SUM(F16+F25+F34+F43+F52+F61)</f>
        <v>0</v>
      </c>
      <c r="C66" s="22"/>
      <c r="D66" s="41" t="s">
        <v>52</v>
      </c>
      <c r="E66" s="22"/>
      <c r="F66" s="22"/>
      <c r="G66" s="22"/>
      <c r="H66" s="22"/>
      <c r="I66" s="22"/>
      <c r="J66" s="22"/>
      <c r="K66" s="22"/>
      <c r="L66" s="22"/>
      <c r="M66" s="9"/>
      <c r="N66" s="9"/>
    </row>
    <row r="67" spans="1:14" s="10" customFormat="1" ht="42" customHeight="1" thickBot="1" x14ac:dyDescent="0.25">
      <c r="A67" s="34" t="s">
        <v>11</v>
      </c>
      <c r="B67" s="37">
        <f>SUM(G16+G25+G34+G43+G52+G61)</f>
        <v>0</v>
      </c>
      <c r="C67" s="22"/>
      <c r="D67" s="42"/>
      <c r="E67" s="22"/>
      <c r="F67" s="22"/>
      <c r="G67" s="22"/>
      <c r="H67" s="22"/>
      <c r="I67" s="22"/>
      <c r="J67" s="22"/>
      <c r="K67" s="22"/>
      <c r="L67" s="22"/>
      <c r="M67" s="9"/>
      <c r="N67" s="9"/>
    </row>
    <row r="68" spans="1:14" s="10" customFormat="1" ht="42" customHeight="1" thickBot="1" x14ac:dyDescent="0.25">
      <c r="A68" s="34" t="s">
        <v>12</v>
      </c>
      <c r="B68" s="37">
        <f>SUM(H16+H25+H34+H43+H52+H61)</f>
        <v>0</v>
      </c>
      <c r="C68" s="22"/>
      <c r="D68" s="41" t="s">
        <v>53</v>
      </c>
      <c r="E68" s="22"/>
      <c r="F68" s="22"/>
      <c r="G68" s="22"/>
      <c r="H68" s="22"/>
      <c r="I68" s="22"/>
      <c r="J68" s="22"/>
      <c r="K68" s="22"/>
      <c r="L68" s="22"/>
      <c r="M68" s="9"/>
      <c r="N68" s="9"/>
    </row>
    <row r="69" spans="1:14" s="10" customFormat="1" ht="42" customHeight="1" thickBot="1" x14ac:dyDescent="0.25">
      <c r="A69" s="34" t="s">
        <v>13</v>
      </c>
      <c r="B69" s="37">
        <f>SUM(I16+I25+I34+I43+I52+I61)</f>
        <v>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9"/>
      <c r="N69" s="9"/>
    </row>
    <row r="70" spans="1:14" s="10" customFormat="1" ht="42" customHeight="1" thickBot="1" x14ac:dyDescent="0.25">
      <c r="A70" s="34" t="s">
        <v>14</v>
      </c>
      <c r="B70" s="37">
        <f>SUM(J16+J25+J34+J43+J52+J61)</f>
        <v>0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9"/>
      <c r="N70" s="9"/>
    </row>
    <row r="71" spans="1:14" s="10" customFormat="1" ht="42" customHeight="1" thickBot="1" x14ac:dyDescent="0.25">
      <c r="A71" s="34" t="s">
        <v>54</v>
      </c>
      <c r="B71" s="37">
        <f>SUM(K16+K25+K34+K43+K52+K61)</f>
        <v>0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9"/>
      <c r="N71" s="9"/>
    </row>
    <row r="72" spans="1:14" s="10" customFormat="1" ht="15" customHeight="1" thickBot="1" x14ac:dyDescent="0.25">
      <c r="A72" s="34"/>
      <c r="B72" s="3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9"/>
      <c r="N72" s="9"/>
    </row>
    <row r="73" spans="1:14" s="9" customFormat="1" ht="40.5" customHeight="1" thickBot="1" x14ac:dyDescent="0.25">
      <c r="A73" s="36" t="s">
        <v>102</v>
      </c>
      <c r="B73" s="38">
        <f>SUM(B65:B67)</f>
        <v>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4" s="9" customFormat="1" ht="45" customHeight="1" thickBot="1" x14ac:dyDescent="0.25">
      <c r="A74" s="36" t="s">
        <v>103</v>
      </c>
      <c r="B74" s="38">
        <f>SUM(B65:B67)+B71</f>
        <v>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4" ht="27" customHeight="1" x14ac:dyDescent="0.25"/>
  </sheetData>
  <sheetProtection password="C3FC" sheet="1" objects="1" scenarios="1"/>
  <mergeCells count="10">
    <mergeCell ref="B3:D3"/>
    <mergeCell ref="J3:K3"/>
    <mergeCell ref="A43:D43"/>
    <mergeCell ref="A52:D52"/>
    <mergeCell ref="A61:D61"/>
    <mergeCell ref="J5:L5"/>
    <mergeCell ref="A16:D16"/>
    <mergeCell ref="A25:D25"/>
    <mergeCell ref="A34:D34"/>
    <mergeCell ref="B5:E5"/>
  </mergeCells>
  <phoneticPr fontId="9" type="noConversion"/>
  <printOptions horizontalCentered="1"/>
  <pageMargins left="0" right="0" top="0.59055118110236227" bottom="0.19685039370078741" header="0.51181102362204722" footer="0.51181102362204722"/>
  <pageSetup paperSize="8" scale="52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N75"/>
  <sheetViews>
    <sheetView view="pageBreakPreview" zoomScale="70" zoomScaleNormal="100" zoomScaleSheetLayoutView="70" workbookViewId="0">
      <selection activeCell="B3" sqref="B3:D3"/>
    </sheetView>
  </sheetViews>
  <sheetFormatPr defaultRowHeight="18" x14ac:dyDescent="0.25"/>
  <cols>
    <col min="1" max="1" width="38.140625" customWidth="1"/>
    <col min="2" max="4" width="23.5703125" style="6" customWidth="1"/>
    <col min="5" max="6" width="15.85546875" style="6" customWidth="1"/>
    <col min="7" max="8" width="17.42578125" style="6" customWidth="1"/>
    <col min="9" max="9" width="18.42578125" style="6" customWidth="1"/>
    <col min="10" max="12" width="15.85546875" style="6" customWidth="1"/>
    <col min="13" max="14" width="9.140625" style="1"/>
  </cols>
  <sheetData>
    <row r="1" spans="1:14" s="2" customFormat="1" ht="28.5" customHeight="1" x14ac:dyDescent="0.2">
      <c r="A1" s="14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"/>
      <c r="N1" s="5"/>
    </row>
    <row r="2" spans="1:14" s="2" customFormat="1" ht="28.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</row>
    <row r="3" spans="1:14" s="4" customFormat="1" ht="49.5" customHeight="1" x14ac:dyDescent="0.2">
      <c r="A3" s="18" t="s">
        <v>1</v>
      </c>
      <c r="B3" s="113" t="str">
        <f>'Totals Calculation Matrix'!B3:D3</f>
        <v>District Service Name</v>
      </c>
      <c r="C3" s="115"/>
      <c r="D3" s="114"/>
      <c r="E3" s="22"/>
      <c r="F3" s="19"/>
      <c r="G3" s="39"/>
      <c r="H3" s="20"/>
      <c r="I3" s="21" t="s">
        <v>2</v>
      </c>
      <c r="J3" s="113" t="str">
        <f>'Totals Calculation Matrix'!H3</f>
        <v>House Officer / Registrar</v>
      </c>
      <c r="K3" s="114"/>
      <c r="L3" s="22"/>
      <c r="M3" s="3"/>
      <c r="N3" s="3"/>
    </row>
    <row r="4" spans="1:14" s="10" customFormat="1" ht="15.75" x14ac:dyDescent="0.2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</row>
    <row r="5" spans="1:14" s="2" customFormat="1" ht="90.75" customHeight="1" x14ac:dyDescent="0.2">
      <c r="A5" s="24" t="s">
        <v>75</v>
      </c>
      <c r="B5" s="119" t="str">
        <f>'Totals Calculation Matrix'!A38</f>
        <v>RMO 31</v>
      </c>
      <c r="C5" s="120"/>
      <c r="D5" s="120"/>
      <c r="E5" s="121"/>
      <c r="F5" s="25"/>
      <c r="G5" s="25"/>
      <c r="H5" s="25"/>
      <c r="I5" s="35" t="s">
        <v>4</v>
      </c>
      <c r="J5" s="113" t="str">
        <f>'Totals Calculation Matrix'!B5</f>
        <v>RMO Support to enter details from run description e.g.08:00 - 16:30 = 8 .5 hours/day</v>
      </c>
      <c r="K5" s="115"/>
      <c r="L5" s="114"/>
      <c r="M5" s="5"/>
      <c r="N5" s="5"/>
    </row>
    <row r="6" spans="1:14" s="12" customFormat="1" ht="15" customHeight="1" x14ac:dyDescent="0.2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1"/>
      <c r="N6" s="11"/>
    </row>
    <row r="7" spans="1:14" s="2" customFormat="1" ht="47.25" x14ac:dyDescent="0.2">
      <c r="A7" s="18" t="s">
        <v>76</v>
      </c>
      <c r="B7" s="21" t="s">
        <v>77</v>
      </c>
      <c r="C7" s="21" t="s">
        <v>78</v>
      </c>
      <c r="D7" s="21" t="s">
        <v>79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80</v>
      </c>
      <c r="M7" s="5"/>
      <c r="N7" s="5"/>
    </row>
    <row r="8" spans="1:14" s="4" customFormat="1" ht="27" customHeight="1" x14ac:dyDescent="0.2">
      <c r="A8" s="26" t="s">
        <v>81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N8" s="3"/>
    </row>
    <row r="9" spans="1:14" s="4" customFormat="1" ht="27" customHeight="1" x14ac:dyDescent="0.2">
      <c r="A9" s="28" t="s">
        <v>82</v>
      </c>
      <c r="B9" s="70" t="str">
        <f>'Totals Calculation Matrix'!H5</f>
        <v>Enter start date of run review e.g. 10/02/2020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3"/>
      <c r="N9" s="3"/>
    </row>
    <row r="10" spans="1:14" s="4" customFormat="1" ht="27" customHeight="1" x14ac:dyDescent="0.2">
      <c r="A10" s="28" t="s">
        <v>83</v>
      </c>
      <c r="B10" s="70" t="e">
        <f t="shared" ref="B10:B15" si="0">B9+1</f>
        <v>#VALUE!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"/>
      <c r="N10" s="3"/>
    </row>
    <row r="11" spans="1:14" s="4" customFormat="1" ht="27" customHeight="1" x14ac:dyDescent="0.2">
      <c r="A11" s="28" t="s">
        <v>84</v>
      </c>
      <c r="B11" s="70" t="e">
        <f t="shared" si="0"/>
        <v>#VALUE!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3"/>
      <c r="N11" s="3"/>
    </row>
    <row r="12" spans="1:14" s="4" customFormat="1" ht="27" customHeight="1" x14ac:dyDescent="0.2">
      <c r="A12" s="28" t="s">
        <v>85</v>
      </c>
      <c r="B12" s="70" t="e">
        <f t="shared" si="0"/>
        <v>#VALUE!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"/>
      <c r="N12" s="3"/>
    </row>
    <row r="13" spans="1:14" s="4" customFormat="1" ht="27" customHeight="1" x14ac:dyDescent="0.2">
      <c r="A13" s="28" t="s">
        <v>86</v>
      </c>
      <c r="B13" s="70" t="e">
        <f t="shared" si="0"/>
        <v>#VALUE!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"/>
      <c r="N13" s="3"/>
    </row>
    <row r="14" spans="1:14" s="4" customFormat="1" ht="27" customHeight="1" x14ac:dyDescent="0.2">
      <c r="A14" s="28" t="s">
        <v>87</v>
      </c>
      <c r="B14" s="70" t="e">
        <f t="shared" si="0"/>
        <v>#VALUE!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"/>
      <c r="N14" s="3"/>
    </row>
    <row r="15" spans="1:14" s="4" customFormat="1" ht="27" customHeight="1" x14ac:dyDescent="0.2">
      <c r="A15" s="28" t="s">
        <v>88</v>
      </c>
      <c r="B15" s="70" t="e">
        <f t="shared" si="0"/>
        <v>#VALUE!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"/>
      <c r="N15" s="3"/>
    </row>
    <row r="16" spans="1:14" s="16" customFormat="1" ht="27" customHeight="1" x14ac:dyDescent="0.2">
      <c r="A16" s="116" t="s">
        <v>89</v>
      </c>
      <c r="B16" s="117"/>
      <c r="C16" s="117"/>
      <c r="D16" s="118"/>
      <c r="E16" s="29">
        <f t="shared" ref="E16:L16" si="1">SUM(E9:E15)</f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15"/>
      <c r="N16" s="15"/>
    </row>
    <row r="17" spans="1:14" s="4" customFormat="1" ht="27" customHeight="1" x14ac:dyDescent="0.2">
      <c r="A17" s="26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"/>
      <c r="N17" s="3"/>
    </row>
    <row r="18" spans="1:14" s="4" customFormat="1" ht="27" customHeight="1" x14ac:dyDescent="0.2">
      <c r="A18" s="28" t="s">
        <v>82</v>
      </c>
      <c r="B18" s="70" t="e">
        <f>B15+1</f>
        <v>#VALUE!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3"/>
      <c r="N18" s="3"/>
    </row>
    <row r="19" spans="1:14" s="4" customFormat="1" ht="27" customHeight="1" x14ac:dyDescent="0.2">
      <c r="A19" s="28" t="s">
        <v>83</v>
      </c>
      <c r="B19" s="70" t="e">
        <f t="shared" ref="B19:B24" si="2">B18+1</f>
        <v>#VALUE!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"/>
      <c r="N19" s="3"/>
    </row>
    <row r="20" spans="1:14" s="4" customFormat="1" ht="27" customHeight="1" x14ac:dyDescent="0.2">
      <c r="A20" s="28" t="s">
        <v>84</v>
      </c>
      <c r="B20" s="70" t="e">
        <f t="shared" si="2"/>
        <v>#VALUE!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3"/>
      <c r="N20" s="3"/>
    </row>
    <row r="21" spans="1:14" s="4" customFormat="1" ht="27" customHeight="1" x14ac:dyDescent="0.2">
      <c r="A21" s="28" t="s">
        <v>85</v>
      </c>
      <c r="B21" s="70" t="e">
        <f t="shared" si="2"/>
        <v>#VALUE!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3"/>
      <c r="N21" s="3"/>
    </row>
    <row r="22" spans="1:14" s="4" customFormat="1" ht="27" customHeight="1" x14ac:dyDescent="0.2">
      <c r="A22" s="28" t="s">
        <v>86</v>
      </c>
      <c r="B22" s="70" t="e">
        <f t="shared" si="2"/>
        <v>#VALUE!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3"/>
      <c r="N22" s="3"/>
    </row>
    <row r="23" spans="1:14" s="4" customFormat="1" ht="27" customHeight="1" x14ac:dyDescent="0.2">
      <c r="A23" s="28" t="s">
        <v>87</v>
      </c>
      <c r="B23" s="70" t="e">
        <f t="shared" si="2"/>
        <v>#VALUE!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3"/>
      <c r="N23" s="3"/>
    </row>
    <row r="24" spans="1:14" s="4" customFormat="1" ht="27" customHeight="1" x14ac:dyDescent="0.2">
      <c r="A24" s="28" t="s">
        <v>88</v>
      </c>
      <c r="B24" s="70" t="e">
        <f t="shared" si="2"/>
        <v>#VALUE!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3"/>
      <c r="N24" s="3"/>
    </row>
    <row r="25" spans="1:14" s="16" customFormat="1" ht="27" customHeight="1" x14ac:dyDescent="0.2">
      <c r="A25" s="116" t="s">
        <v>91</v>
      </c>
      <c r="B25" s="117"/>
      <c r="C25" s="117"/>
      <c r="D25" s="118"/>
      <c r="E25" s="29">
        <f t="shared" ref="E25:L25" si="3">SUM(E18:E24)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15"/>
      <c r="N25" s="15"/>
    </row>
    <row r="26" spans="1:14" s="4" customFormat="1" ht="27" customHeight="1" x14ac:dyDescent="0.2">
      <c r="A26" s="26" t="s">
        <v>92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3"/>
      <c r="N26" s="3"/>
    </row>
    <row r="27" spans="1:14" s="4" customFormat="1" ht="27" customHeight="1" x14ac:dyDescent="0.2">
      <c r="A27" s="28" t="s">
        <v>82</v>
      </c>
      <c r="B27" s="70" t="e">
        <f>B24+1</f>
        <v>#VALUE!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3"/>
      <c r="N27" s="3"/>
    </row>
    <row r="28" spans="1:14" s="4" customFormat="1" ht="27" customHeight="1" x14ac:dyDescent="0.2">
      <c r="A28" s="28" t="s">
        <v>83</v>
      </c>
      <c r="B28" s="70" t="e">
        <f t="shared" ref="B28:B33" si="4">B27+1</f>
        <v>#VALUE!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3"/>
      <c r="N28" s="3"/>
    </row>
    <row r="29" spans="1:14" s="4" customFormat="1" ht="27" customHeight="1" x14ac:dyDescent="0.2">
      <c r="A29" s="28" t="s">
        <v>84</v>
      </c>
      <c r="B29" s="70" t="e">
        <f t="shared" si="4"/>
        <v>#VALUE!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3"/>
      <c r="N29" s="3"/>
    </row>
    <row r="30" spans="1:14" s="4" customFormat="1" ht="27" customHeight="1" x14ac:dyDescent="0.2">
      <c r="A30" s="28" t="s">
        <v>85</v>
      </c>
      <c r="B30" s="70" t="e">
        <f t="shared" si="4"/>
        <v>#VALUE!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3"/>
      <c r="N30" s="3"/>
    </row>
    <row r="31" spans="1:14" s="4" customFormat="1" ht="27" customHeight="1" x14ac:dyDescent="0.2">
      <c r="A31" s="28" t="s">
        <v>86</v>
      </c>
      <c r="B31" s="70" t="e">
        <f t="shared" si="4"/>
        <v>#VALUE!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"/>
      <c r="N31" s="3"/>
    </row>
    <row r="32" spans="1:14" s="4" customFormat="1" ht="27" customHeight="1" x14ac:dyDescent="0.2">
      <c r="A32" s="28" t="s">
        <v>87</v>
      </c>
      <c r="B32" s="70" t="e">
        <f t="shared" si="4"/>
        <v>#VALUE!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3"/>
      <c r="N32" s="3"/>
    </row>
    <row r="33" spans="1:14" s="4" customFormat="1" ht="27" customHeight="1" x14ac:dyDescent="0.2">
      <c r="A33" s="28" t="s">
        <v>88</v>
      </c>
      <c r="B33" s="70" t="e">
        <f t="shared" si="4"/>
        <v>#VALUE!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"/>
      <c r="N33" s="3"/>
    </row>
    <row r="34" spans="1:14" s="16" customFormat="1" ht="27" customHeight="1" x14ac:dyDescent="0.2">
      <c r="A34" s="116" t="s">
        <v>93</v>
      </c>
      <c r="B34" s="117"/>
      <c r="C34" s="117"/>
      <c r="D34" s="118"/>
      <c r="E34" s="29">
        <f t="shared" ref="E34:L34" si="5">SUM(E27:E33)</f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15"/>
      <c r="N34" s="15"/>
    </row>
    <row r="35" spans="1:14" s="4" customFormat="1" ht="27" customHeight="1" x14ac:dyDescent="0.2">
      <c r="A35" s="26" t="s">
        <v>94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"/>
      <c r="N35" s="3"/>
    </row>
    <row r="36" spans="1:14" s="4" customFormat="1" ht="27" customHeight="1" x14ac:dyDescent="0.2">
      <c r="A36" s="28" t="s">
        <v>82</v>
      </c>
      <c r="B36" s="70" t="e">
        <f>B33+1</f>
        <v>#VALUE!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3"/>
      <c r="N36" s="3"/>
    </row>
    <row r="37" spans="1:14" s="4" customFormat="1" ht="27" customHeight="1" x14ac:dyDescent="0.2">
      <c r="A37" s="28" t="s">
        <v>83</v>
      </c>
      <c r="B37" s="70" t="e">
        <f t="shared" ref="B37:B42" si="6">B36+1</f>
        <v>#VALUE!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3"/>
      <c r="N37" s="3"/>
    </row>
    <row r="38" spans="1:14" s="4" customFormat="1" ht="27" customHeight="1" x14ac:dyDescent="0.2">
      <c r="A38" s="28" t="s">
        <v>84</v>
      </c>
      <c r="B38" s="70" t="e">
        <f t="shared" si="6"/>
        <v>#VALUE!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3"/>
      <c r="N38" s="3"/>
    </row>
    <row r="39" spans="1:14" s="4" customFormat="1" ht="27" customHeight="1" x14ac:dyDescent="0.2">
      <c r="A39" s="28" t="s">
        <v>85</v>
      </c>
      <c r="B39" s="70" t="e">
        <f t="shared" si="6"/>
        <v>#VALUE!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3"/>
      <c r="N39" s="3"/>
    </row>
    <row r="40" spans="1:14" s="4" customFormat="1" ht="27" customHeight="1" x14ac:dyDescent="0.2">
      <c r="A40" s="28" t="s">
        <v>86</v>
      </c>
      <c r="B40" s="70" t="e">
        <f t="shared" si="6"/>
        <v>#VALUE!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3"/>
      <c r="N40" s="3"/>
    </row>
    <row r="41" spans="1:14" s="4" customFormat="1" ht="27" customHeight="1" x14ac:dyDescent="0.2">
      <c r="A41" s="28" t="s">
        <v>87</v>
      </c>
      <c r="B41" s="70" t="e">
        <f t="shared" si="6"/>
        <v>#VALUE!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"/>
      <c r="N41" s="3"/>
    </row>
    <row r="42" spans="1:14" s="4" customFormat="1" ht="27" customHeight="1" x14ac:dyDescent="0.2">
      <c r="A42" s="28" t="s">
        <v>88</v>
      </c>
      <c r="B42" s="70" t="e">
        <f t="shared" si="6"/>
        <v>#VALUE!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3"/>
      <c r="N42" s="3"/>
    </row>
    <row r="43" spans="1:14" s="16" customFormat="1" ht="27" customHeight="1" x14ac:dyDescent="0.2">
      <c r="A43" s="116" t="s">
        <v>95</v>
      </c>
      <c r="B43" s="117"/>
      <c r="C43" s="117"/>
      <c r="D43" s="118"/>
      <c r="E43" s="29">
        <f t="shared" ref="E43:L43" si="7">SUM(E36:E42)</f>
        <v>0</v>
      </c>
      <c r="F43" s="29">
        <f t="shared" si="7"/>
        <v>0</v>
      </c>
      <c r="G43" s="29">
        <f t="shared" si="7"/>
        <v>0</v>
      </c>
      <c r="H43" s="29">
        <f t="shared" si="7"/>
        <v>0</v>
      </c>
      <c r="I43" s="29">
        <f t="shared" si="7"/>
        <v>0</v>
      </c>
      <c r="J43" s="29">
        <f t="shared" si="7"/>
        <v>0</v>
      </c>
      <c r="K43" s="29">
        <f t="shared" si="7"/>
        <v>0</v>
      </c>
      <c r="L43" s="29">
        <f t="shared" si="7"/>
        <v>0</v>
      </c>
      <c r="M43" s="15"/>
      <c r="N43" s="15"/>
    </row>
    <row r="44" spans="1:14" s="4" customFormat="1" ht="27" customHeight="1" x14ac:dyDescent="0.2">
      <c r="A44" s="26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3"/>
      <c r="N44" s="3"/>
    </row>
    <row r="45" spans="1:14" s="4" customFormat="1" ht="27" customHeight="1" x14ac:dyDescent="0.2">
      <c r="A45" s="28" t="s">
        <v>82</v>
      </c>
      <c r="B45" s="70" t="e">
        <f>B42+1</f>
        <v>#VALUE!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3"/>
      <c r="N45" s="3"/>
    </row>
    <row r="46" spans="1:14" s="4" customFormat="1" ht="27" customHeight="1" x14ac:dyDescent="0.2">
      <c r="A46" s="28" t="s">
        <v>83</v>
      </c>
      <c r="B46" s="70" t="e">
        <f t="shared" ref="B46:B51" si="8">B45+1</f>
        <v>#VALUE!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3"/>
      <c r="N46" s="3"/>
    </row>
    <row r="47" spans="1:14" s="4" customFormat="1" ht="27" customHeight="1" x14ac:dyDescent="0.2">
      <c r="A47" s="28" t="s">
        <v>84</v>
      </c>
      <c r="B47" s="70" t="e">
        <f t="shared" si="8"/>
        <v>#VALUE!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3"/>
      <c r="N47" s="3"/>
    </row>
    <row r="48" spans="1:14" s="4" customFormat="1" ht="27" customHeight="1" x14ac:dyDescent="0.2">
      <c r="A48" s="28" t="s">
        <v>85</v>
      </c>
      <c r="B48" s="70" t="e">
        <f t="shared" si="8"/>
        <v>#VALUE!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3"/>
      <c r="N48" s="3"/>
    </row>
    <row r="49" spans="1:14" s="4" customFormat="1" ht="27" customHeight="1" x14ac:dyDescent="0.2">
      <c r="A49" s="28" t="s">
        <v>86</v>
      </c>
      <c r="B49" s="70" t="e">
        <f t="shared" si="8"/>
        <v>#VALUE!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3"/>
      <c r="N49" s="3"/>
    </row>
    <row r="50" spans="1:14" s="4" customFormat="1" ht="27" customHeight="1" x14ac:dyDescent="0.2">
      <c r="A50" s="28" t="s">
        <v>87</v>
      </c>
      <c r="B50" s="70" t="e">
        <f t="shared" si="8"/>
        <v>#VALUE!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3"/>
      <c r="N50" s="3"/>
    </row>
    <row r="51" spans="1:14" s="4" customFormat="1" ht="27" customHeight="1" x14ac:dyDescent="0.2">
      <c r="A51" s="28" t="s">
        <v>88</v>
      </c>
      <c r="B51" s="70" t="e">
        <f t="shared" si="8"/>
        <v>#VALUE!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3"/>
      <c r="N51" s="3"/>
    </row>
    <row r="52" spans="1:14" s="16" customFormat="1" ht="27" customHeight="1" x14ac:dyDescent="0.2">
      <c r="A52" s="116" t="s">
        <v>97</v>
      </c>
      <c r="B52" s="117"/>
      <c r="C52" s="117"/>
      <c r="D52" s="118"/>
      <c r="E52" s="29">
        <f t="shared" ref="E52:L52" si="9">SUM(E45:E51)</f>
        <v>0</v>
      </c>
      <c r="F52" s="29">
        <f t="shared" si="9"/>
        <v>0</v>
      </c>
      <c r="G52" s="29">
        <f t="shared" si="9"/>
        <v>0</v>
      </c>
      <c r="H52" s="29">
        <f t="shared" si="9"/>
        <v>0</v>
      </c>
      <c r="I52" s="29">
        <f t="shared" si="9"/>
        <v>0</v>
      </c>
      <c r="J52" s="29">
        <f t="shared" si="9"/>
        <v>0</v>
      </c>
      <c r="K52" s="29">
        <f t="shared" si="9"/>
        <v>0</v>
      </c>
      <c r="L52" s="29">
        <f t="shared" si="9"/>
        <v>0</v>
      </c>
      <c r="M52" s="15"/>
      <c r="N52" s="15"/>
    </row>
    <row r="53" spans="1:14" s="4" customFormat="1" ht="27" customHeight="1" x14ac:dyDescent="0.2">
      <c r="A53" s="26" t="s">
        <v>98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3"/>
      <c r="N53" s="3"/>
    </row>
    <row r="54" spans="1:14" s="4" customFormat="1" ht="27" customHeight="1" x14ac:dyDescent="0.2">
      <c r="A54" s="28" t="s">
        <v>82</v>
      </c>
      <c r="B54" s="70" t="e">
        <f>B51+1</f>
        <v>#VALUE!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3"/>
      <c r="N54" s="3"/>
    </row>
    <row r="55" spans="1:14" s="4" customFormat="1" ht="27" customHeight="1" x14ac:dyDescent="0.2">
      <c r="A55" s="28" t="s">
        <v>83</v>
      </c>
      <c r="B55" s="70" t="e">
        <f t="shared" ref="B55:B60" si="10">B54+1</f>
        <v>#VALUE!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3"/>
      <c r="N55" s="3"/>
    </row>
    <row r="56" spans="1:14" s="4" customFormat="1" ht="27" customHeight="1" x14ac:dyDescent="0.2">
      <c r="A56" s="28" t="s">
        <v>84</v>
      </c>
      <c r="B56" s="70" t="e">
        <f t="shared" si="10"/>
        <v>#VALUE!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3"/>
      <c r="N56" s="3"/>
    </row>
    <row r="57" spans="1:14" s="4" customFormat="1" ht="27" customHeight="1" x14ac:dyDescent="0.2">
      <c r="A57" s="28" t="s">
        <v>85</v>
      </c>
      <c r="B57" s="70" t="e">
        <f t="shared" si="10"/>
        <v>#VALUE!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3"/>
      <c r="N57" s="3"/>
    </row>
    <row r="58" spans="1:14" s="4" customFormat="1" ht="27" customHeight="1" x14ac:dyDescent="0.2">
      <c r="A58" s="28" t="s">
        <v>86</v>
      </c>
      <c r="B58" s="70" t="e">
        <f t="shared" si="10"/>
        <v>#VALUE!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3"/>
      <c r="N58" s="3"/>
    </row>
    <row r="59" spans="1:14" s="4" customFormat="1" ht="27" customHeight="1" x14ac:dyDescent="0.2">
      <c r="A59" s="28" t="s">
        <v>87</v>
      </c>
      <c r="B59" s="70" t="e">
        <f t="shared" si="10"/>
        <v>#VALUE!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"/>
      <c r="N59" s="3"/>
    </row>
    <row r="60" spans="1:14" s="4" customFormat="1" ht="27" customHeight="1" x14ac:dyDescent="0.2">
      <c r="A60" s="28" t="s">
        <v>88</v>
      </c>
      <c r="B60" s="70" t="e">
        <f t="shared" si="10"/>
        <v>#VALUE!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3"/>
      <c r="N60" s="3"/>
    </row>
    <row r="61" spans="1:14" s="16" customFormat="1" ht="27" customHeight="1" x14ac:dyDescent="0.2">
      <c r="A61" s="116" t="s">
        <v>99</v>
      </c>
      <c r="B61" s="117"/>
      <c r="C61" s="117"/>
      <c r="D61" s="118"/>
      <c r="E61" s="29">
        <f t="shared" ref="E61:L61" si="11">SUM(E54:E60)</f>
        <v>0</v>
      </c>
      <c r="F61" s="29">
        <f t="shared" si="11"/>
        <v>0</v>
      </c>
      <c r="G61" s="29">
        <f t="shared" si="11"/>
        <v>0</v>
      </c>
      <c r="H61" s="29">
        <f t="shared" si="11"/>
        <v>0</v>
      </c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15"/>
      <c r="N61" s="15"/>
    </row>
    <row r="62" spans="1:14" s="13" customFormat="1" ht="27" customHeight="1" x14ac:dyDescent="0.2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17"/>
      <c r="N62" s="17"/>
    </row>
    <row r="63" spans="1:14" s="13" customFormat="1" ht="27" customHeight="1" x14ac:dyDescent="0.2">
      <c r="A63" s="23" t="s">
        <v>100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17"/>
      <c r="N63" s="17"/>
    </row>
    <row r="64" spans="1:14" s="13" customFormat="1" ht="27" customHeight="1" thickBot="1" x14ac:dyDescent="0.3">
      <c r="A64" s="30"/>
      <c r="B64" s="31"/>
      <c r="C64" s="31"/>
      <c r="D64" s="40" t="s">
        <v>48</v>
      </c>
      <c r="E64" s="31"/>
      <c r="F64" s="31"/>
      <c r="G64" s="31"/>
      <c r="H64" s="31"/>
      <c r="I64" s="31"/>
      <c r="J64" s="31"/>
      <c r="K64" s="31"/>
      <c r="L64" s="31"/>
      <c r="M64" s="17"/>
      <c r="N64" s="17"/>
    </row>
    <row r="65" spans="1:14" s="10" customFormat="1" ht="42" customHeight="1" thickBot="1" x14ac:dyDescent="0.25">
      <c r="A65" s="32" t="s">
        <v>9</v>
      </c>
      <c r="B65" s="37">
        <f>SUM(E16+E25+E34+E43+E52+E61)</f>
        <v>0</v>
      </c>
      <c r="C65" s="22"/>
      <c r="D65" s="41" t="s">
        <v>49</v>
      </c>
      <c r="E65" s="22"/>
      <c r="F65" s="22"/>
      <c r="G65" s="22"/>
      <c r="H65" s="22"/>
      <c r="I65" s="22"/>
      <c r="J65" s="22"/>
      <c r="K65" s="22"/>
      <c r="L65" s="22"/>
      <c r="M65" s="9"/>
      <c r="N65" s="9"/>
    </row>
    <row r="66" spans="1:14" s="10" customFormat="1" ht="42" customHeight="1" thickBot="1" x14ac:dyDescent="0.25">
      <c r="A66" s="32" t="s">
        <v>51</v>
      </c>
      <c r="B66" s="37">
        <f>SUM(F16+F25+F34+F43+F52+F61)</f>
        <v>0</v>
      </c>
      <c r="C66" s="22"/>
      <c r="D66" s="41" t="s">
        <v>52</v>
      </c>
      <c r="E66" s="22"/>
      <c r="F66" s="22"/>
      <c r="G66" s="22"/>
      <c r="H66" s="22"/>
      <c r="I66" s="22"/>
      <c r="J66" s="22"/>
      <c r="K66" s="22"/>
      <c r="L66" s="22"/>
      <c r="M66" s="9"/>
      <c r="N66" s="9"/>
    </row>
    <row r="67" spans="1:14" s="10" customFormat="1" ht="42" customHeight="1" thickBot="1" x14ac:dyDescent="0.25">
      <c r="A67" s="34" t="s">
        <v>11</v>
      </c>
      <c r="B67" s="37">
        <f>SUM(G16+G25+G34+G43+G52+G61)</f>
        <v>0</v>
      </c>
      <c r="C67" s="22"/>
      <c r="D67" s="42"/>
      <c r="E67" s="22"/>
      <c r="F67" s="22"/>
      <c r="G67" s="22"/>
      <c r="H67" s="22"/>
      <c r="I67" s="22"/>
      <c r="J67" s="22"/>
      <c r="K67" s="22"/>
      <c r="L67" s="22"/>
      <c r="M67" s="9"/>
      <c r="N67" s="9"/>
    </row>
    <row r="68" spans="1:14" s="10" customFormat="1" ht="42" customHeight="1" thickBot="1" x14ac:dyDescent="0.25">
      <c r="A68" s="34" t="s">
        <v>12</v>
      </c>
      <c r="B68" s="37">
        <f>SUM(H16+H25+H34+H43+H52+H61)</f>
        <v>0</v>
      </c>
      <c r="C68" s="22"/>
      <c r="D68" s="41" t="s">
        <v>53</v>
      </c>
      <c r="E68" s="22"/>
      <c r="F68" s="22"/>
      <c r="G68" s="22"/>
      <c r="H68" s="22"/>
      <c r="I68" s="22"/>
      <c r="J68" s="22"/>
      <c r="K68" s="22"/>
      <c r="L68" s="22"/>
      <c r="M68" s="9"/>
      <c r="N68" s="9"/>
    </row>
    <row r="69" spans="1:14" s="10" customFormat="1" ht="42" customHeight="1" thickBot="1" x14ac:dyDescent="0.25">
      <c r="A69" s="34" t="s">
        <v>13</v>
      </c>
      <c r="B69" s="37">
        <f>SUM(I16+I25+I34+I43+I52+I61)</f>
        <v>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9"/>
      <c r="N69" s="9"/>
    </row>
    <row r="70" spans="1:14" s="10" customFormat="1" ht="42" customHeight="1" thickBot="1" x14ac:dyDescent="0.25">
      <c r="A70" s="34" t="s">
        <v>14</v>
      </c>
      <c r="B70" s="37">
        <f>SUM(J16+J25+J34+J43+J52+J61)</f>
        <v>0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9"/>
      <c r="N70" s="9"/>
    </row>
    <row r="71" spans="1:14" s="10" customFormat="1" ht="42" customHeight="1" thickBot="1" x14ac:dyDescent="0.25">
      <c r="A71" s="34" t="s">
        <v>54</v>
      </c>
      <c r="B71" s="37">
        <f>SUM(K16+K25+K34+K43+K52+K61)</f>
        <v>0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9"/>
      <c r="N71" s="9"/>
    </row>
    <row r="72" spans="1:14" s="10" customFormat="1" ht="15" customHeight="1" thickBot="1" x14ac:dyDescent="0.25">
      <c r="A72" s="34"/>
      <c r="B72" s="3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9"/>
      <c r="N72" s="9"/>
    </row>
    <row r="73" spans="1:14" s="9" customFormat="1" ht="40.5" customHeight="1" thickBot="1" x14ac:dyDescent="0.25">
      <c r="A73" s="36" t="s">
        <v>102</v>
      </c>
      <c r="B73" s="38">
        <f>SUM(B65:B67)</f>
        <v>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4" s="9" customFormat="1" ht="45" customHeight="1" thickBot="1" x14ac:dyDescent="0.25">
      <c r="A74" s="36" t="s">
        <v>103</v>
      </c>
      <c r="B74" s="38">
        <f>SUM(B65:B67)+B71</f>
        <v>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4" ht="27" customHeight="1" x14ac:dyDescent="0.25"/>
  </sheetData>
  <sheetProtection password="C3FC" sheet="1" objects="1" scenarios="1"/>
  <mergeCells count="10">
    <mergeCell ref="B3:D3"/>
    <mergeCell ref="J3:K3"/>
    <mergeCell ref="A43:D43"/>
    <mergeCell ref="A52:D52"/>
    <mergeCell ref="A61:D61"/>
    <mergeCell ref="J5:L5"/>
    <mergeCell ref="A16:D16"/>
    <mergeCell ref="A25:D25"/>
    <mergeCell ref="A34:D34"/>
    <mergeCell ref="B5:E5"/>
  </mergeCells>
  <phoneticPr fontId="9" type="noConversion"/>
  <printOptions horizontalCentered="1"/>
  <pageMargins left="0" right="0" top="0.59055118110236227" bottom="0.19685039370078741" header="0.51181102362204722" footer="0.51181102362204722"/>
  <pageSetup paperSize="8" scale="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5"/>
  <sheetViews>
    <sheetView view="pageBreakPreview" zoomScale="70" zoomScaleNormal="100" zoomScaleSheetLayoutView="70" workbookViewId="0">
      <selection activeCell="B3" sqref="B3:D3"/>
    </sheetView>
  </sheetViews>
  <sheetFormatPr defaultRowHeight="18" x14ac:dyDescent="0.25"/>
  <cols>
    <col min="1" max="1" width="38.140625" customWidth="1"/>
    <col min="2" max="4" width="23.5703125" style="6" customWidth="1"/>
    <col min="5" max="6" width="15.85546875" style="6" customWidth="1"/>
    <col min="7" max="8" width="17.42578125" style="6" customWidth="1"/>
    <col min="9" max="9" width="18.42578125" style="6" customWidth="1"/>
    <col min="10" max="12" width="15.85546875" style="6" customWidth="1"/>
    <col min="13" max="14" width="9.140625" style="1"/>
  </cols>
  <sheetData>
    <row r="1" spans="1:14" s="2" customFormat="1" ht="28.5" customHeight="1" x14ac:dyDescent="0.2">
      <c r="A1" s="14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"/>
      <c r="N1" s="5"/>
    </row>
    <row r="2" spans="1:14" s="2" customFormat="1" ht="28.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</row>
    <row r="3" spans="1:14" s="4" customFormat="1" ht="49.5" customHeight="1" x14ac:dyDescent="0.2">
      <c r="A3" s="18" t="s">
        <v>1</v>
      </c>
      <c r="B3" s="113" t="str">
        <f>'Totals Calculation Matrix'!B3:D3</f>
        <v>District Service Name</v>
      </c>
      <c r="C3" s="115"/>
      <c r="D3" s="114"/>
      <c r="E3" s="22"/>
      <c r="F3" s="19"/>
      <c r="G3" s="39"/>
      <c r="H3" s="20"/>
      <c r="I3" s="21" t="s">
        <v>2</v>
      </c>
      <c r="J3" s="113" t="str">
        <f>'Totals Calculation Matrix'!H3</f>
        <v>House Officer / Registrar</v>
      </c>
      <c r="K3" s="114"/>
      <c r="L3" s="22"/>
      <c r="M3" s="3"/>
      <c r="N3" s="3"/>
    </row>
    <row r="4" spans="1:14" s="10" customFormat="1" ht="15.75" x14ac:dyDescent="0.2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</row>
    <row r="5" spans="1:14" s="2" customFormat="1" ht="90.75" customHeight="1" x14ac:dyDescent="0.2">
      <c r="A5" s="24" t="s">
        <v>75</v>
      </c>
      <c r="B5" s="119" t="str">
        <f>'Totals Calculation Matrix'!A10</f>
        <v>RMO 3</v>
      </c>
      <c r="C5" s="120"/>
      <c r="D5" s="120"/>
      <c r="E5" s="121"/>
      <c r="F5" s="25"/>
      <c r="G5" s="25"/>
      <c r="H5" s="25"/>
      <c r="I5" s="35" t="s">
        <v>4</v>
      </c>
      <c r="J5" s="113" t="str">
        <f>'Totals Calculation Matrix'!B5</f>
        <v>RMO Support to enter details from run description e.g.08:00 - 16:30 = 8 .5 hours/day</v>
      </c>
      <c r="K5" s="115"/>
      <c r="L5" s="114"/>
      <c r="M5" s="5"/>
      <c r="N5" s="5"/>
    </row>
    <row r="6" spans="1:14" s="12" customFormat="1" ht="15" customHeight="1" x14ac:dyDescent="0.2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1"/>
      <c r="N6" s="11"/>
    </row>
    <row r="7" spans="1:14" s="2" customFormat="1" ht="47.25" x14ac:dyDescent="0.2">
      <c r="A7" s="18" t="s">
        <v>76</v>
      </c>
      <c r="B7" s="21" t="s">
        <v>77</v>
      </c>
      <c r="C7" s="21" t="s">
        <v>78</v>
      </c>
      <c r="D7" s="21" t="s">
        <v>79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80</v>
      </c>
      <c r="M7" s="5"/>
      <c r="N7" s="5"/>
    </row>
    <row r="8" spans="1:14" s="4" customFormat="1" ht="27" customHeight="1" x14ac:dyDescent="0.2">
      <c r="A8" s="26" t="s">
        <v>81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N8" s="3"/>
    </row>
    <row r="9" spans="1:14" s="4" customFormat="1" ht="27" customHeight="1" x14ac:dyDescent="0.2">
      <c r="A9" s="28" t="s">
        <v>82</v>
      </c>
      <c r="B9" s="70" t="str">
        <f>'Totals Calculation Matrix'!H5</f>
        <v>Enter start date of run review e.g. 10/02/2020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3"/>
      <c r="N9" s="3"/>
    </row>
    <row r="10" spans="1:14" s="4" customFormat="1" ht="27" customHeight="1" x14ac:dyDescent="0.2">
      <c r="A10" s="28" t="s">
        <v>83</v>
      </c>
      <c r="B10" s="70" t="e">
        <f t="shared" ref="B10:B15" si="0">B9+1</f>
        <v>#VALUE!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"/>
      <c r="N10" s="3"/>
    </row>
    <row r="11" spans="1:14" s="4" customFormat="1" ht="27" customHeight="1" x14ac:dyDescent="0.2">
      <c r="A11" s="28" t="s">
        <v>84</v>
      </c>
      <c r="B11" s="70" t="e">
        <f t="shared" si="0"/>
        <v>#VALUE!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3"/>
      <c r="N11" s="3"/>
    </row>
    <row r="12" spans="1:14" s="4" customFormat="1" ht="27" customHeight="1" x14ac:dyDescent="0.2">
      <c r="A12" s="28" t="s">
        <v>85</v>
      </c>
      <c r="B12" s="70" t="e">
        <f t="shared" si="0"/>
        <v>#VALUE!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"/>
      <c r="N12" s="3"/>
    </row>
    <row r="13" spans="1:14" s="4" customFormat="1" ht="27" customHeight="1" x14ac:dyDescent="0.2">
      <c r="A13" s="28" t="s">
        <v>86</v>
      </c>
      <c r="B13" s="70" t="e">
        <f t="shared" si="0"/>
        <v>#VALUE!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"/>
      <c r="N13" s="3"/>
    </row>
    <row r="14" spans="1:14" s="4" customFormat="1" ht="27" customHeight="1" x14ac:dyDescent="0.2">
      <c r="A14" s="28" t="s">
        <v>87</v>
      </c>
      <c r="B14" s="70" t="e">
        <f t="shared" si="0"/>
        <v>#VALUE!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"/>
      <c r="N14" s="3"/>
    </row>
    <row r="15" spans="1:14" s="4" customFormat="1" ht="27" customHeight="1" x14ac:dyDescent="0.2">
      <c r="A15" s="28" t="s">
        <v>88</v>
      </c>
      <c r="B15" s="70" t="e">
        <f t="shared" si="0"/>
        <v>#VALUE!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"/>
      <c r="N15" s="3"/>
    </row>
    <row r="16" spans="1:14" s="16" customFormat="1" ht="27" customHeight="1" x14ac:dyDescent="0.2">
      <c r="A16" s="116" t="s">
        <v>89</v>
      </c>
      <c r="B16" s="117"/>
      <c r="C16" s="117"/>
      <c r="D16" s="118"/>
      <c r="E16" s="29">
        <f t="shared" ref="E16:L16" si="1">SUM(E9:E15)</f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15"/>
      <c r="N16" s="15"/>
    </row>
    <row r="17" spans="1:14" s="4" customFormat="1" ht="27" customHeight="1" x14ac:dyDescent="0.2">
      <c r="A17" s="26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"/>
      <c r="N17" s="3"/>
    </row>
    <row r="18" spans="1:14" s="4" customFormat="1" ht="27" customHeight="1" x14ac:dyDescent="0.2">
      <c r="A18" s="28" t="s">
        <v>82</v>
      </c>
      <c r="B18" s="70" t="e">
        <f>B15+1</f>
        <v>#VALUE!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3"/>
      <c r="N18" s="3"/>
    </row>
    <row r="19" spans="1:14" s="4" customFormat="1" ht="27" customHeight="1" x14ac:dyDescent="0.2">
      <c r="A19" s="28" t="s">
        <v>83</v>
      </c>
      <c r="B19" s="70" t="e">
        <f t="shared" ref="B19:B24" si="2">B18+1</f>
        <v>#VALUE!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"/>
      <c r="N19" s="3"/>
    </row>
    <row r="20" spans="1:14" s="4" customFormat="1" ht="27" customHeight="1" x14ac:dyDescent="0.2">
      <c r="A20" s="28" t="s">
        <v>84</v>
      </c>
      <c r="B20" s="70" t="e">
        <f t="shared" si="2"/>
        <v>#VALUE!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3"/>
      <c r="N20" s="3"/>
    </row>
    <row r="21" spans="1:14" s="4" customFormat="1" ht="27" customHeight="1" x14ac:dyDescent="0.2">
      <c r="A21" s="28" t="s">
        <v>85</v>
      </c>
      <c r="B21" s="70" t="e">
        <f t="shared" si="2"/>
        <v>#VALUE!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3"/>
      <c r="N21" s="3"/>
    </row>
    <row r="22" spans="1:14" s="4" customFormat="1" ht="27" customHeight="1" x14ac:dyDescent="0.2">
      <c r="A22" s="28" t="s">
        <v>86</v>
      </c>
      <c r="B22" s="70" t="e">
        <f t="shared" si="2"/>
        <v>#VALUE!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3"/>
      <c r="N22" s="3"/>
    </row>
    <row r="23" spans="1:14" s="4" customFormat="1" ht="27" customHeight="1" x14ac:dyDescent="0.2">
      <c r="A23" s="28" t="s">
        <v>87</v>
      </c>
      <c r="B23" s="70" t="e">
        <f t="shared" si="2"/>
        <v>#VALUE!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3"/>
      <c r="N23" s="3"/>
    </row>
    <row r="24" spans="1:14" s="4" customFormat="1" ht="27" customHeight="1" x14ac:dyDescent="0.2">
      <c r="A24" s="28" t="s">
        <v>88</v>
      </c>
      <c r="B24" s="70" t="e">
        <f t="shared" si="2"/>
        <v>#VALUE!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3"/>
      <c r="N24" s="3"/>
    </row>
    <row r="25" spans="1:14" s="16" customFormat="1" ht="27" customHeight="1" x14ac:dyDescent="0.2">
      <c r="A25" s="116" t="s">
        <v>91</v>
      </c>
      <c r="B25" s="117"/>
      <c r="C25" s="117"/>
      <c r="D25" s="118"/>
      <c r="E25" s="29">
        <f t="shared" ref="E25:L25" si="3">SUM(E18:E24)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15"/>
      <c r="N25" s="15"/>
    </row>
    <row r="26" spans="1:14" s="4" customFormat="1" ht="27" customHeight="1" x14ac:dyDescent="0.2">
      <c r="A26" s="26" t="s">
        <v>92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3"/>
      <c r="N26" s="3"/>
    </row>
    <row r="27" spans="1:14" s="4" customFormat="1" ht="27" customHeight="1" x14ac:dyDescent="0.2">
      <c r="A27" s="28" t="s">
        <v>82</v>
      </c>
      <c r="B27" s="70" t="e">
        <f>B24+1</f>
        <v>#VALUE!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3"/>
      <c r="N27" s="3"/>
    </row>
    <row r="28" spans="1:14" s="4" customFormat="1" ht="27" customHeight="1" x14ac:dyDescent="0.2">
      <c r="A28" s="28" t="s">
        <v>83</v>
      </c>
      <c r="B28" s="70" t="e">
        <f t="shared" ref="B28:B33" si="4">B27+1</f>
        <v>#VALUE!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3"/>
      <c r="N28" s="3"/>
    </row>
    <row r="29" spans="1:14" s="4" customFormat="1" ht="27" customHeight="1" x14ac:dyDescent="0.2">
      <c r="A29" s="28" t="s">
        <v>84</v>
      </c>
      <c r="B29" s="70" t="e">
        <f t="shared" si="4"/>
        <v>#VALUE!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3"/>
      <c r="N29" s="3"/>
    </row>
    <row r="30" spans="1:14" s="4" customFormat="1" ht="27" customHeight="1" x14ac:dyDescent="0.2">
      <c r="A30" s="28" t="s">
        <v>85</v>
      </c>
      <c r="B30" s="70" t="e">
        <f t="shared" si="4"/>
        <v>#VALUE!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3"/>
      <c r="N30" s="3"/>
    </row>
    <row r="31" spans="1:14" s="4" customFormat="1" ht="27" customHeight="1" x14ac:dyDescent="0.2">
      <c r="A31" s="28" t="s">
        <v>86</v>
      </c>
      <c r="B31" s="70" t="e">
        <f t="shared" si="4"/>
        <v>#VALUE!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"/>
      <c r="N31" s="3"/>
    </row>
    <row r="32" spans="1:14" s="4" customFormat="1" ht="27" customHeight="1" x14ac:dyDescent="0.2">
      <c r="A32" s="28" t="s">
        <v>87</v>
      </c>
      <c r="B32" s="70" t="e">
        <f t="shared" si="4"/>
        <v>#VALUE!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3"/>
      <c r="N32" s="3"/>
    </row>
    <row r="33" spans="1:14" s="4" customFormat="1" ht="27" customHeight="1" x14ac:dyDescent="0.2">
      <c r="A33" s="28" t="s">
        <v>88</v>
      </c>
      <c r="B33" s="70" t="e">
        <f t="shared" si="4"/>
        <v>#VALUE!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"/>
      <c r="N33" s="3"/>
    </row>
    <row r="34" spans="1:14" s="16" customFormat="1" ht="27" customHeight="1" x14ac:dyDescent="0.2">
      <c r="A34" s="116" t="s">
        <v>93</v>
      </c>
      <c r="B34" s="117"/>
      <c r="C34" s="117"/>
      <c r="D34" s="118"/>
      <c r="E34" s="29">
        <f t="shared" ref="E34:L34" si="5">SUM(E27:E33)</f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15"/>
      <c r="N34" s="15"/>
    </row>
    <row r="35" spans="1:14" s="4" customFormat="1" ht="27" customHeight="1" x14ac:dyDescent="0.2">
      <c r="A35" s="26" t="s">
        <v>94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"/>
      <c r="N35" s="3"/>
    </row>
    <row r="36" spans="1:14" s="4" customFormat="1" ht="27" customHeight="1" x14ac:dyDescent="0.2">
      <c r="A36" s="28" t="s">
        <v>82</v>
      </c>
      <c r="B36" s="70" t="e">
        <f>B33+1</f>
        <v>#VALUE!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3"/>
      <c r="N36" s="3"/>
    </row>
    <row r="37" spans="1:14" s="4" customFormat="1" ht="27" customHeight="1" x14ac:dyDescent="0.2">
      <c r="A37" s="28" t="s">
        <v>83</v>
      </c>
      <c r="B37" s="70" t="e">
        <f t="shared" ref="B37:B42" si="6">B36+1</f>
        <v>#VALUE!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3"/>
      <c r="N37" s="3"/>
    </row>
    <row r="38" spans="1:14" s="4" customFormat="1" ht="27" customHeight="1" x14ac:dyDescent="0.2">
      <c r="A38" s="28" t="s">
        <v>84</v>
      </c>
      <c r="B38" s="70" t="e">
        <f t="shared" si="6"/>
        <v>#VALUE!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3"/>
      <c r="N38" s="3"/>
    </row>
    <row r="39" spans="1:14" s="4" customFormat="1" ht="27" customHeight="1" x14ac:dyDescent="0.2">
      <c r="A39" s="28" t="s">
        <v>85</v>
      </c>
      <c r="B39" s="70" t="e">
        <f t="shared" si="6"/>
        <v>#VALUE!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3"/>
      <c r="N39" s="3"/>
    </row>
    <row r="40" spans="1:14" s="4" customFormat="1" ht="27" customHeight="1" x14ac:dyDescent="0.2">
      <c r="A40" s="28" t="s">
        <v>86</v>
      </c>
      <c r="B40" s="70" t="e">
        <f t="shared" si="6"/>
        <v>#VALUE!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3"/>
      <c r="N40" s="3"/>
    </row>
    <row r="41" spans="1:14" s="4" customFormat="1" ht="27" customHeight="1" x14ac:dyDescent="0.2">
      <c r="A41" s="28" t="s">
        <v>87</v>
      </c>
      <c r="B41" s="70" t="e">
        <f t="shared" si="6"/>
        <v>#VALUE!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"/>
      <c r="N41" s="3"/>
    </row>
    <row r="42" spans="1:14" s="4" customFormat="1" ht="27" customHeight="1" x14ac:dyDescent="0.2">
      <c r="A42" s="28" t="s">
        <v>88</v>
      </c>
      <c r="B42" s="70" t="e">
        <f t="shared" si="6"/>
        <v>#VALUE!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3"/>
      <c r="N42" s="3"/>
    </row>
    <row r="43" spans="1:14" s="16" customFormat="1" ht="27" customHeight="1" x14ac:dyDescent="0.2">
      <c r="A43" s="116" t="s">
        <v>95</v>
      </c>
      <c r="B43" s="117"/>
      <c r="C43" s="117"/>
      <c r="D43" s="118"/>
      <c r="E43" s="29">
        <f t="shared" ref="E43:L43" si="7">SUM(E36:E42)</f>
        <v>0</v>
      </c>
      <c r="F43" s="29">
        <f t="shared" si="7"/>
        <v>0</v>
      </c>
      <c r="G43" s="29">
        <f t="shared" si="7"/>
        <v>0</v>
      </c>
      <c r="H43" s="29">
        <f t="shared" si="7"/>
        <v>0</v>
      </c>
      <c r="I43" s="29">
        <f t="shared" si="7"/>
        <v>0</v>
      </c>
      <c r="J43" s="29">
        <f t="shared" si="7"/>
        <v>0</v>
      </c>
      <c r="K43" s="29">
        <f t="shared" si="7"/>
        <v>0</v>
      </c>
      <c r="L43" s="29">
        <f t="shared" si="7"/>
        <v>0</v>
      </c>
      <c r="M43" s="15"/>
      <c r="N43" s="15"/>
    </row>
    <row r="44" spans="1:14" s="4" customFormat="1" ht="27" customHeight="1" x14ac:dyDescent="0.2">
      <c r="A44" s="26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3"/>
      <c r="N44" s="3"/>
    </row>
    <row r="45" spans="1:14" s="4" customFormat="1" ht="27" customHeight="1" x14ac:dyDescent="0.2">
      <c r="A45" s="28" t="s">
        <v>82</v>
      </c>
      <c r="B45" s="70" t="e">
        <f>B42+1</f>
        <v>#VALUE!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3"/>
      <c r="N45" s="3"/>
    </row>
    <row r="46" spans="1:14" s="4" customFormat="1" ht="27" customHeight="1" x14ac:dyDescent="0.2">
      <c r="A46" s="28" t="s">
        <v>83</v>
      </c>
      <c r="B46" s="70" t="e">
        <f t="shared" ref="B46:B51" si="8">B45+1</f>
        <v>#VALUE!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3"/>
      <c r="N46" s="3"/>
    </row>
    <row r="47" spans="1:14" s="4" customFormat="1" ht="27" customHeight="1" x14ac:dyDescent="0.2">
      <c r="A47" s="28" t="s">
        <v>84</v>
      </c>
      <c r="B47" s="70" t="e">
        <f t="shared" si="8"/>
        <v>#VALUE!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3"/>
      <c r="N47" s="3"/>
    </row>
    <row r="48" spans="1:14" s="4" customFormat="1" ht="27" customHeight="1" x14ac:dyDescent="0.2">
      <c r="A48" s="28" t="s">
        <v>85</v>
      </c>
      <c r="B48" s="70" t="e">
        <f t="shared" si="8"/>
        <v>#VALUE!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3"/>
      <c r="N48" s="3"/>
    </row>
    <row r="49" spans="1:14" s="4" customFormat="1" ht="27" customHeight="1" x14ac:dyDescent="0.2">
      <c r="A49" s="28" t="s">
        <v>86</v>
      </c>
      <c r="B49" s="70" t="e">
        <f t="shared" si="8"/>
        <v>#VALUE!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3"/>
      <c r="N49" s="3"/>
    </row>
    <row r="50" spans="1:14" s="4" customFormat="1" ht="27" customHeight="1" x14ac:dyDescent="0.2">
      <c r="A50" s="28" t="s">
        <v>87</v>
      </c>
      <c r="B50" s="70" t="e">
        <f t="shared" si="8"/>
        <v>#VALUE!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3"/>
      <c r="N50" s="3"/>
    </row>
    <row r="51" spans="1:14" s="4" customFormat="1" ht="27" customHeight="1" x14ac:dyDescent="0.2">
      <c r="A51" s="28" t="s">
        <v>88</v>
      </c>
      <c r="B51" s="70" t="e">
        <f t="shared" si="8"/>
        <v>#VALUE!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3"/>
      <c r="N51" s="3"/>
    </row>
    <row r="52" spans="1:14" s="16" customFormat="1" ht="27" customHeight="1" x14ac:dyDescent="0.2">
      <c r="A52" s="116" t="s">
        <v>97</v>
      </c>
      <c r="B52" s="117"/>
      <c r="C52" s="117"/>
      <c r="D52" s="118"/>
      <c r="E52" s="29">
        <f t="shared" ref="E52:L52" si="9">SUM(E45:E51)</f>
        <v>0</v>
      </c>
      <c r="F52" s="29">
        <f t="shared" si="9"/>
        <v>0</v>
      </c>
      <c r="G52" s="29">
        <f t="shared" si="9"/>
        <v>0</v>
      </c>
      <c r="H52" s="29">
        <f t="shared" si="9"/>
        <v>0</v>
      </c>
      <c r="I52" s="29">
        <f t="shared" si="9"/>
        <v>0</v>
      </c>
      <c r="J52" s="29">
        <f t="shared" si="9"/>
        <v>0</v>
      </c>
      <c r="K52" s="29">
        <f t="shared" si="9"/>
        <v>0</v>
      </c>
      <c r="L52" s="29">
        <f t="shared" si="9"/>
        <v>0</v>
      </c>
      <c r="M52" s="15"/>
      <c r="N52" s="15"/>
    </row>
    <row r="53" spans="1:14" s="4" customFormat="1" ht="27" customHeight="1" x14ac:dyDescent="0.2">
      <c r="A53" s="26" t="s">
        <v>98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3"/>
      <c r="N53" s="3"/>
    </row>
    <row r="54" spans="1:14" s="4" customFormat="1" ht="27" customHeight="1" x14ac:dyDescent="0.2">
      <c r="A54" s="28" t="s">
        <v>82</v>
      </c>
      <c r="B54" s="70" t="e">
        <f>B51+1</f>
        <v>#VALUE!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3"/>
      <c r="N54" s="3"/>
    </row>
    <row r="55" spans="1:14" s="4" customFormat="1" ht="27" customHeight="1" x14ac:dyDescent="0.2">
      <c r="A55" s="28" t="s">
        <v>83</v>
      </c>
      <c r="B55" s="70" t="e">
        <f t="shared" ref="B55:B60" si="10">B54+1</f>
        <v>#VALUE!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3"/>
      <c r="N55" s="3"/>
    </row>
    <row r="56" spans="1:14" s="4" customFormat="1" ht="27" customHeight="1" x14ac:dyDescent="0.2">
      <c r="A56" s="28" t="s">
        <v>84</v>
      </c>
      <c r="B56" s="70" t="e">
        <f t="shared" si="10"/>
        <v>#VALUE!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3"/>
      <c r="N56" s="3"/>
    </row>
    <row r="57" spans="1:14" s="4" customFormat="1" ht="27" customHeight="1" x14ac:dyDescent="0.2">
      <c r="A57" s="28" t="s">
        <v>85</v>
      </c>
      <c r="B57" s="70" t="e">
        <f t="shared" si="10"/>
        <v>#VALUE!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3"/>
      <c r="N57" s="3"/>
    </row>
    <row r="58" spans="1:14" s="4" customFormat="1" ht="27" customHeight="1" x14ac:dyDescent="0.2">
      <c r="A58" s="28" t="s">
        <v>86</v>
      </c>
      <c r="B58" s="70" t="e">
        <f t="shared" si="10"/>
        <v>#VALUE!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3"/>
      <c r="N58" s="3"/>
    </row>
    <row r="59" spans="1:14" s="4" customFormat="1" ht="27" customHeight="1" x14ac:dyDescent="0.2">
      <c r="A59" s="28" t="s">
        <v>87</v>
      </c>
      <c r="B59" s="70" t="e">
        <f t="shared" si="10"/>
        <v>#VALUE!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"/>
      <c r="N59" s="3"/>
    </row>
    <row r="60" spans="1:14" s="4" customFormat="1" ht="27" customHeight="1" x14ac:dyDescent="0.2">
      <c r="A60" s="28" t="s">
        <v>88</v>
      </c>
      <c r="B60" s="70" t="e">
        <f t="shared" si="10"/>
        <v>#VALUE!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3"/>
      <c r="N60" s="3"/>
    </row>
    <row r="61" spans="1:14" s="16" customFormat="1" ht="27" customHeight="1" x14ac:dyDescent="0.2">
      <c r="A61" s="116" t="s">
        <v>99</v>
      </c>
      <c r="B61" s="117"/>
      <c r="C61" s="117"/>
      <c r="D61" s="118"/>
      <c r="E61" s="29">
        <f t="shared" ref="E61:L61" si="11">SUM(E54:E60)</f>
        <v>0</v>
      </c>
      <c r="F61" s="29">
        <f t="shared" si="11"/>
        <v>0</v>
      </c>
      <c r="G61" s="29">
        <f t="shared" si="11"/>
        <v>0</v>
      </c>
      <c r="H61" s="29">
        <f t="shared" si="11"/>
        <v>0</v>
      </c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15"/>
      <c r="N61" s="15"/>
    </row>
    <row r="62" spans="1:14" s="13" customFormat="1" ht="27" customHeight="1" x14ac:dyDescent="0.2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17"/>
      <c r="N62" s="17"/>
    </row>
    <row r="63" spans="1:14" s="13" customFormat="1" ht="27" customHeight="1" x14ac:dyDescent="0.2">
      <c r="A63" s="23" t="s">
        <v>100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17"/>
      <c r="N63" s="17"/>
    </row>
    <row r="64" spans="1:14" s="13" customFormat="1" ht="27" customHeight="1" thickBot="1" x14ac:dyDescent="0.3">
      <c r="A64" s="30"/>
      <c r="B64" s="31"/>
      <c r="C64" s="31"/>
      <c r="D64" s="40" t="s">
        <v>48</v>
      </c>
      <c r="E64" s="31"/>
      <c r="F64" s="31"/>
      <c r="G64" s="31"/>
      <c r="H64" s="31"/>
      <c r="I64" s="31"/>
      <c r="J64" s="31"/>
      <c r="K64" s="31"/>
      <c r="L64" s="31"/>
      <c r="M64" s="17"/>
      <c r="N64" s="17"/>
    </row>
    <row r="65" spans="1:14" s="10" customFormat="1" ht="42" customHeight="1" thickBot="1" x14ac:dyDescent="0.25">
      <c r="A65" s="32" t="s">
        <v>9</v>
      </c>
      <c r="B65" s="37">
        <f>SUM(E16+E25+E34+E43+E52+E61)</f>
        <v>0</v>
      </c>
      <c r="C65" s="22"/>
      <c r="D65" s="41" t="s">
        <v>49</v>
      </c>
      <c r="E65" s="22"/>
      <c r="F65" s="22"/>
      <c r="G65" s="22"/>
      <c r="H65" s="22"/>
      <c r="I65" s="22"/>
      <c r="J65" s="22"/>
      <c r="K65" s="22"/>
      <c r="L65" s="22"/>
      <c r="M65" s="9"/>
      <c r="N65" s="9"/>
    </row>
    <row r="66" spans="1:14" s="10" customFormat="1" ht="42" customHeight="1" thickBot="1" x14ac:dyDescent="0.25">
      <c r="A66" s="32" t="s">
        <v>51</v>
      </c>
      <c r="B66" s="37">
        <f>SUM(F16+F25+F34+F43+F52+F61)</f>
        <v>0</v>
      </c>
      <c r="C66" s="22"/>
      <c r="D66" s="41" t="s">
        <v>52</v>
      </c>
      <c r="E66" s="22"/>
      <c r="F66" s="22"/>
      <c r="G66" s="22"/>
      <c r="H66" s="22"/>
      <c r="I66" s="22"/>
      <c r="J66" s="22"/>
      <c r="K66" s="22"/>
      <c r="L66" s="22"/>
      <c r="M66" s="9"/>
      <c r="N66" s="9"/>
    </row>
    <row r="67" spans="1:14" s="10" customFormat="1" ht="42" customHeight="1" thickBot="1" x14ac:dyDescent="0.25">
      <c r="A67" s="34" t="s">
        <v>11</v>
      </c>
      <c r="B67" s="37">
        <f>SUM(G16+G25+G34+G43+G52+G61)</f>
        <v>0</v>
      </c>
      <c r="C67" s="22"/>
      <c r="D67" s="42"/>
      <c r="E67" s="22"/>
      <c r="F67" s="22"/>
      <c r="G67" s="22"/>
      <c r="H67" s="22"/>
      <c r="I67" s="22"/>
      <c r="J67" s="22"/>
      <c r="K67" s="22"/>
      <c r="L67" s="22"/>
      <c r="M67" s="9"/>
      <c r="N67" s="9"/>
    </row>
    <row r="68" spans="1:14" s="10" customFormat="1" ht="42" customHeight="1" thickBot="1" x14ac:dyDescent="0.25">
      <c r="A68" s="34" t="s">
        <v>12</v>
      </c>
      <c r="B68" s="37">
        <f>SUM(H16+H25+H34+H43+H52+H61)</f>
        <v>0</v>
      </c>
      <c r="C68" s="22"/>
      <c r="D68" s="41" t="s">
        <v>53</v>
      </c>
      <c r="E68" s="22"/>
      <c r="F68" s="22"/>
      <c r="G68" s="22"/>
      <c r="H68" s="22"/>
      <c r="I68" s="22"/>
      <c r="J68" s="22"/>
      <c r="K68" s="22"/>
      <c r="L68" s="22"/>
      <c r="M68" s="9"/>
      <c r="N68" s="9"/>
    </row>
    <row r="69" spans="1:14" s="10" customFormat="1" ht="42" customHeight="1" thickBot="1" x14ac:dyDescent="0.25">
      <c r="A69" s="34" t="s">
        <v>13</v>
      </c>
      <c r="B69" s="37">
        <f>SUM(I16+I25+I34+I43+I52+I61)</f>
        <v>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9"/>
      <c r="N69" s="9"/>
    </row>
    <row r="70" spans="1:14" s="10" customFormat="1" ht="42" customHeight="1" thickBot="1" x14ac:dyDescent="0.25">
      <c r="A70" s="34" t="s">
        <v>14</v>
      </c>
      <c r="B70" s="37">
        <f>SUM(J16+J25+J34+J43+J52+J61)</f>
        <v>0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9"/>
      <c r="N70" s="9"/>
    </row>
    <row r="71" spans="1:14" s="10" customFormat="1" ht="42" customHeight="1" thickBot="1" x14ac:dyDescent="0.25">
      <c r="A71" s="34" t="s">
        <v>54</v>
      </c>
      <c r="B71" s="37">
        <f>SUM(K16+K25+K34+K43+K52+K61)</f>
        <v>0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9"/>
      <c r="N71" s="9"/>
    </row>
    <row r="72" spans="1:14" s="10" customFormat="1" ht="15" customHeight="1" thickBot="1" x14ac:dyDescent="0.25">
      <c r="A72" s="34"/>
      <c r="B72" s="3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9"/>
      <c r="N72" s="9"/>
    </row>
    <row r="73" spans="1:14" s="9" customFormat="1" ht="40.5" customHeight="1" thickBot="1" x14ac:dyDescent="0.25">
      <c r="A73" s="36" t="s">
        <v>102</v>
      </c>
      <c r="B73" s="38">
        <f>SUM(B65:B67)</f>
        <v>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4" s="9" customFormat="1" ht="45" customHeight="1" thickBot="1" x14ac:dyDescent="0.25">
      <c r="A74" s="36" t="s">
        <v>103</v>
      </c>
      <c r="B74" s="38">
        <f>SUM(B65:B67)+B71</f>
        <v>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4" ht="27" customHeight="1" x14ac:dyDescent="0.25"/>
  </sheetData>
  <sheetProtection password="C3FC" sheet="1" objects="1" scenarios="1"/>
  <mergeCells count="10">
    <mergeCell ref="B3:D3"/>
    <mergeCell ref="J3:K3"/>
    <mergeCell ref="A43:D43"/>
    <mergeCell ref="A52:D52"/>
    <mergeCell ref="A61:D61"/>
    <mergeCell ref="J5:L5"/>
    <mergeCell ref="A16:D16"/>
    <mergeCell ref="A25:D25"/>
    <mergeCell ref="A34:D34"/>
    <mergeCell ref="B5:E5"/>
  </mergeCells>
  <phoneticPr fontId="9" type="noConversion"/>
  <printOptions horizontalCentered="1"/>
  <pageMargins left="0" right="0" top="0.59055118110236227" bottom="0.19685039370078741" header="0.51181102362204722" footer="0.51181102362204722"/>
  <pageSetup paperSize="8" scale="5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5"/>
  <sheetViews>
    <sheetView view="pageBreakPreview" zoomScale="70" zoomScaleNormal="100" zoomScaleSheetLayoutView="70" workbookViewId="0">
      <selection activeCell="B3" sqref="B3:D3"/>
    </sheetView>
  </sheetViews>
  <sheetFormatPr defaultRowHeight="18" x14ac:dyDescent="0.25"/>
  <cols>
    <col min="1" max="1" width="38.140625" customWidth="1"/>
    <col min="2" max="4" width="23.5703125" style="6" customWidth="1"/>
    <col min="5" max="6" width="15.85546875" style="6" customWidth="1"/>
    <col min="7" max="8" width="17.42578125" style="6" customWidth="1"/>
    <col min="9" max="9" width="18.42578125" style="6" customWidth="1"/>
    <col min="10" max="12" width="15.85546875" style="6" customWidth="1"/>
    <col min="13" max="14" width="9.140625" style="1"/>
  </cols>
  <sheetData>
    <row r="1" spans="1:14" s="2" customFormat="1" ht="28.5" customHeight="1" x14ac:dyDescent="0.2">
      <c r="A1" s="14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"/>
      <c r="N1" s="5"/>
    </row>
    <row r="2" spans="1:14" s="2" customFormat="1" ht="28.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</row>
    <row r="3" spans="1:14" s="4" customFormat="1" ht="49.5" customHeight="1" x14ac:dyDescent="0.2">
      <c r="A3" s="18" t="s">
        <v>1</v>
      </c>
      <c r="B3" s="113" t="str">
        <f>'Totals Calculation Matrix'!B3:D3</f>
        <v>District Service Name</v>
      </c>
      <c r="C3" s="115"/>
      <c r="D3" s="114"/>
      <c r="E3" s="22"/>
      <c r="F3" s="19"/>
      <c r="G3" s="39"/>
      <c r="H3" s="20"/>
      <c r="I3" s="21" t="s">
        <v>2</v>
      </c>
      <c r="J3" s="113" t="str">
        <f>'Totals Calculation Matrix'!H3</f>
        <v>House Officer / Registrar</v>
      </c>
      <c r="K3" s="114"/>
      <c r="L3" s="22"/>
      <c r="M3" s="3"/>
      <c r="N3" s="3"/>
    </row>
    <row r="4" spans="1:14" s="10" customFormat="1" ht="15.75" x14ac:dyDescent="0.2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</row>
    <row r="5" spans="1:14" s="2" customFormat="1" ht="90.75" customHeight="1" x14ac:dyDescent="0.2">
      <c r="A5" s="24" t="s">
        <v>75</v>
      </c>
      <c r="B5" s="119" t="str">
        <f>'Totals Calculation Matrix'!A11</f>
        <v>RMO 4</v>
      </c>
      <c r="C5" s="120"/>
      <c r="D5" s="120"/>
      <c r="E5" s="121"/>
      <c r="F5" s="25"/>
      <c r="G5" s="25"/>
      <c r="H5" s="25"/>
      <c r="I5" s="35" t="s">
        <v>4</v>
      </c>
      <c r="J5" s="113" t="str">
        <f>'Totals Calculation Matrix'!B5</f>
        <v>RMO Support to enter details from run description e.g.08:00 - 16:30 = 8 .5 hours/day</v>
      </c>
      <c r="K5" s="115"/>
      <c r="L5" s="114"/>
      <c r="M5" s="5"/>
      <c r="N5" s="5"/>
    </row>
    <row r="6" spans="1:14" s="12" customFormat="1" ht="15" customHeight="1" x14ac:dyDescent="0.2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1"/>
      <c r="N6" s="11"/>
    </row>
    <row r="7" spans="1:14" s="2" customFormat="1" ht="47.25" x14ac:dyDescent="0.2">
      <c r="A7" s="18" t="s">
        <v>76</v>
      </c>
      <c r="B7" s="21" t="s">
        <v>77</v>
      </c>
      <c r="C7" s="21" t="s">
        <v>78</v>
      </c>
      <c r="D7" s="21" t="s">
        <v>79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80</v>
      </c>
      <c r="M7" s="5"/>
      <c r="N7" s="5"/>
    </row>
    <row r="8" spans="1:14" s="4" customFormat="1" ht="27" customHeight="1" x14ac:dyDescent="0.2">
      <c r="A8" s="26" t="s">
        <v>81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N8" s="3"/>
    </row>
    <row r="9" spans="1:14" s="4" customFormat="1" ht="27" customHeight="1" x14ac:dyDescent="0.2">
      <c r="A9" s="28" t="s">
        <v>82</v>
      </c>
      <c r="B9" s="70" t="str">
        <f>'Totals Calculation Matrix'!H5</f>
        <v>Enter start date of run review e.g. 10/02/2020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3"/>
      <c r="N9" s="3"/>
    </row>
    <row r="10" spans="1:14" s="4" customFormat="1" ht="27" customHeight="1" x14ac:dyDescent="0.2">
      <c r="A10" s="28" t="s">
        <v>83</v>
      </c>
      <c r="B10" s="70" t="e">
        <f t="shared" ref="B10:B15" si="0">B9+1</f>
        <v>#VALUE!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"/>
      <c r="N10" s="3"/>
    </row>
    <row r="11" spans="1:14" s="4" customFormat="1" ht="27" customHeight="1" x14ac:dyDescent="0.2">
      <c r="A11" s="28" t="s">
        <v>84</v>
      </c>
      <c r="B11" s="70" t="e">
        <f t="shared" si="0"/>
        <v>#VALUE!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3"/>
      <c r="N11" s="3"/>
    </row>
    <row r="12" spans="1:14" s="4" customFormat="1" ht="27" customHeight="1" x14ac:dyDescent="0.2">
      <c r="A12" s="28" t="s">
        <v>85</v>
      </c>
      <c r="B12" s="70" t="e">
        <f t="shared" si="0"/>
        <v>#VALUE!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"/>
      <c r="N12" s="3"/>
    </row>
    <row r="13" spans="1:14" s="4" customFormat="1" ht="27" customHeight="1" x14ac:dyDescent="0.2">
      <c r="A13" s="28" t="s">
        <v>86</v>
      </c>
      <c r="B13" s="70" t="e">
        <f t="shared" si="0"/>
        <v>#VALUE!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"/>
      <c r="N13" s="3"/>
    </row>
    <row r="14" spans="1:14" s="4" customFormat="1" ht="27" customHeight="1" x14ac:dyDescent="0.2">
      <c r="A14" s="28" t="s">
        <v>87</v>
      </c>
      <c r="B14" s="70" t="e">
        <f t="shared" si="0"/>
        <v>#VALUE!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"/>
      <c r="N14" s="3"/>
    </row>
    <row r="15" spans="1:14" s="4" customFormat="1" ht="27" customHeight="1" x14ac:dyDescent="0.2">
      <c r="A15" s="28" t="s">
        <v>88</v>
      </c>
      <c r="B15" s="70" t="e">
        <f t="shared" si="0"/>
        <v>#VALUE!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"/>
      <c r="N15" s="3"/>
    </row>
    <row r="16" spans="1:14" s="16" customFormat="1" ht="27" customHeight="1" x14ac:dyDescent="0.2">
      <c r="A16" s="116" t="s">
        <v>89</v>
      </c>
      <c r="B16" s="117"/>
      <c r="C16" s="117"/>
      <c r="D16" s="118"/>
      <c r="E16" s="29">
        <f t="shared" ref="E16:L16" si="1">SUM(E9:E15)</f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15"/>
      <c r="N16" s="15"/>
    </row>
    <row r="17" spans="1:14" s="4" customFormat="1" ht="27" customHeight="1" x14ac:dyDescent="0.2">
      <c r="A17" s="26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"/>
      <c r="N17" s="3"/>
    </row>
    <row r="18" spans="1:14" s="4" customFormat="1" ht="27" customHeight="1" x14ac:dyDescent="0.2">
      <c r="A18" s="28" t="s">
        <v>82</v>
      </c>
      <c r="B18" s="70" t="e">
        <f>B15+1</f>
        <v>#VALUE!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3"/>
      <c r="N18" s="3"/>
    </row>
    <row r="19" spans="1:14" s="4" customFormat="1" ht="27" customHeight="1" x14ac:dyDescent="0.2">
      <c r="A19" s="28" t="s">
        <v>83</v>
      </c>
      <c r="B19" s="70" t="e">
        <f t="shared" ref="B19:B24" si="2">B18+1</f>
        <v>#VALUE!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"/>
      <c r="N19" s="3"/>
    </row>
    <row r="20" spans="1:14" s="4" customFormat="1" ht="27" customHeight="1" x14ac:dyDescent="0.2">
      <c r="A20" s="28" t="s">
        <v>84</v>
      </c>
      <c r="B20" s="70" t="e">
        <f t="shared" si="2"/>
        <v>#VALUE!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3"/>
      <c r="N20" s="3"/>
    </row>
    <row r="21" spans="1:14" s="4" customFormat="1" ht="27" customHeight="1" x14ac:dyDescent="0.2">
      <c r="A21" s="28" t="s">
        <v>85</v>
      </c>
      <c r="B21" s="70" t="e">
        <f t="shared" si="2"/>
        <v>#VALUE!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3"/>
      <c r="N21" s="3"/>
    </row>
    <row r="22" spans="1:14" s="4" customFormat="1" ht="27" customHeight="1" x14ac:dyDescent="0.2">
      <c r="A22" s="28" t="s">
        <v>86</v>
      </c>
      <c r="B22" s="70" t="e">
        <f t="shared" si="2"/>
        <v>#VALUE!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3"/>
      <c r="N22" s="3"/>
    </row>
    <row r="23" spans="1:14" s="4" customFormat="1" ht="27" customHeight="1" x14ac:dyDescent="0.2">
      <c r="A23" s="28" t="s">
        <v>87</v>
      </c>
      <c r="B23" s="70" t="e">
        <f t="shared" si="2"/>
        <v>#VALUE!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3"/>
      <c r="N23" s="3"/>
    </row>
    <row r="24" spans="1:14" s="4" customFormat="1" ht="27" customHeight="1" x14ac:dyDescent="0.2">
      <c r="A24" s="28" t="s">
        <v>88</v>
      </c>
      <c r="B24" s="70" t="e">
        <f t="shared" si="2"/>
        <v>#VALUE!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3"/>
      <c r="N24" s="3"/>
    </row>
    <row r="25" spans="1:14" s="16" customFormat="1" ht="27" customHeight="1" x14ac:dyDescent="0.2">
      <c r="A25" s="116" t="s">
        <v>91</v>
      </c>
      <c r="B25" s="117"/>
      <c r="C25" s="117"/>
      <c r="D25" s="118"/>
      <c r="E25" s="29">
        <f t="shared" ref="E25:L25" si="3">SUM(E18:E24)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15"/>
      <c r="N25" s="15"/>
    </row>
    <row r="26" spans="1:14" s="4" customFormat="1" ht="27" customHeight="1" x14ac:dyDescent="0.2">
      <c r="A26" s="26" t="s">
        <v>92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3"/>
      <c r="N26" s="3"/>
    </row>
    <row r="27" spans="1:14" s="4" customFormat="1" ht="27" customHeight="1" x14ac:dyDescent="0.2">
      <c r="A27" s="28" t="s">
        <v>82</v>
      </c>
      <c r="B27" s="70" t="e">
        <f>B24+1</f>
        <v>#VALUE!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3"/>
      <c r="N27" s="3"/>
    </row>
    <row r="28" spans="1:14" s="4" customFormat="1" ht="27" customHeight="1" x14ac:dyDescent="0.2">
      <c r="A28" s="28" t="s">
        <v>83</v>
      </c>
      <c r="B28" s="70" t="e">
        <f t="shared" ref="B28:B33" si="4">B27+1</f>
        <v>#VALUE!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3"/>
      <c r="N28" s="3"/>
    </row>
    <row r="29" spans="1:14" s="4" customFormat="1" ht="27" customHeight="1" x14ac:dyDescent="0.2">
      <c r="A29" s="28" t="s">
        <v>84</v>
      </c>
      <c r="B29" s="70" t="e">
        <f t="shared" si="4"/>
        <v>#VALUE!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3"/>
      <c r="N29" s="3"/>
    </row>
    <row r="30" spans="1:14" s="4" customFormat="1" ht="27" customHeight="1" x14ac:dyDescent="0.2">
      <c r="A30" s="28" t="s">
        <v>85</v>
      </c>
      <c r="B30" s="70" t="e">
        <f t="shared" si="4"/>
        <v>#VALUE!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3"/>
      <c r="N30" s="3"/>
    </row>
    <row r="31" spans="1:14" s="4" customFormat="1" ht="27" customHeight="1" x14ac:dyDescent="0.2">
      <c r="A31" s="28" t="s">
        <v>86</v>
      </c>
      <c r="B31" s="70" t="e">
        <f t="shared" si="4"/>
        <v>#VALUE!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"/>
      <c r="N31" s="3"/>
    </row>
    <row r="32" spans="1:14" s="4" customFormat="1" ht="27" customHeight="1" x14ac:dyDescent="0.2">
      <c r="A32" s="28" t="s">
        <v>87</v>
      </c>
      <c r="B32" s="70" t="e">
        <f t="shared" si="4"/>
        <v>#VALUE!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3"/>
      <c r="N32" s="3"/>
    </row>
    <row r="33" spans="1:14" s="4" customFormat="1" ht="27" customHeight="1" x14ac:dyDescent="0.2">
      <c r="A33" s="28" t="s">
        <v>88</v>
      </c>
      <c r="B33" s="70" t="e">
        <f t="shared" si="4"/>
        <v>#VALUE!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"/>
      <c r="N33" s="3"/>
    </row>
    <row r="34" spans="1:14" s="16" customFormat="1" ht="27" customHeight="1" x14ac:dyDescent="0.2">
      <c r="A34" s="116" t="s">
        <v>93</v>
      </c>
      <c r="B34" s="117"/>
      <c r="C34" s="117"/>
      <c r="D34" s="118"/>
      <c r="E34" s="29">
        <f t="shared" ref="E34:L34" si="5">SUM(E27:E33)</f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15"/>
      <c r="N34" s="15"/>
    </row>
    <row r="35" spans="1:14" s="4" customFormat="1" ht="27" customHeight="1" x14ac:dyDescent="0.2">
      <c r="A35" s="26" t="s">
        <v>94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"/>
      <c r="N35" s="3"/>
    </row>
    <row r="36" spans="1:14" s="4" customFormat="1" ht="27" customHeight="1" x14ac:dyDescent="0.2">
      <c r="A36" s="28" t="s">
        <v>82</v>
      </c>
      <c r="B36" s="70" t="e">
        <f>B33+1</f>
        <v>#VALUE!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3"/>
      <c r="N36" s="3"/>
    </row>
    <row r="37" spans="1:14" s="4" customFormat="1" ht="27" customHeight="1" x14ac:dyDescent="0.2">
      <c r="A37" s="28" t="s">
        <v>83</v>
      </c>
      <c r="B37" s="70" t="e">
        <f t="shared" ref="B37:B42" si="6">B36+1</f>
        <v>#VALUE!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3"/>
      <c r="N37" s="3"/>
    </row>
    <row r="38" spans="1:14" s="4" customFormat="1" ht="27" customHeight="1" x14ac:dyDescent="0.2">
      <c r="A38" s="28" t="s">
        <v>84</v>
      </c>
      <c r="B38" s="70" t="e">
        <f t="shared" si="6"/>
        <v>#VALUE!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3"/>
      <c r="N38" s="3"/>
    </row>
    <row r="39" spans="1:14" s="4" customFormat="1" ht="27" customHeight="1" x14ac:dyDescent="0.2">
      <c r="A39" s="28" t="s">
        <v>85</v>
      </c>
      <c r="B39" s="70" t="e">
        <f t="shared" si="6"/>
        <v>#VALUE!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3"/>
      <c r="N39" s="3"/>
    </row>
    <row r="40" spans="1:14" s="4" customFormat="1" ht="27" customHeight="1" x14ac:dyDescent="0.2">
      <c r="A40" s="28" t="s">
        <v>86</v>
      </c>
      <c r="B40" s="70" t="e">
        <f t="shared" si="6"/>
        <v>#VALUE!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3"/>
      <c r="N40" s="3"/>
    </row>
    <row r="41" spans="1:14" s="4" customFormat="1" ht="27" customHeight="1" x14ac:dyDescent="0.2">
      <c r="A41" s="28" t="s">
        <v>87</v>
      </c>
      <c r="B41" s="70" t="e">
        <f t="shared" si="6"/>
        <v>#VALUE!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"/>
      <c r="N41" s="3"/>
    </row>
    <row r="42" spans="1:14" s="4" customFormat="1" ht="27" customHeight="1" x14ac:dyDescent="0.2">
      <c r="A42" s="28" t="s">
        <v>88</v>
      </c>
      <c r="B42" s="70" t="e">
        <f t="shared" si="6"/>
        <v>#VALUE!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3"/>
      <c r="N42" s="3"/>
    </row>
    <row r="43" spans="1:14" s="16" customFormat="1" ht="27" customHeight="1" x14ac:dyDescent="0.2">
      <c r="A43" s="116" t="s">
        <v>95</v>
      </c>
      <c r="B43" s="117"/>
      <c r="C43" s="117"/>
      <c r="D43" s="118"/>
      <c r="E43" s="29">
        <f t="shared" ref="E43:L43" si="7">SUM(E36:E42)</f>
        <v>0</v>
      </c>
      <c r="F43" s="29">
        <f t="shared" si="7"/>
        <v>0</v>
      </c>
      <c r="G43" s="29">
        <f t="shared" si="7"/>
        <v>0</v>
      </c>
      <c r="H43" s="29">
        <f t="shared" si="7"/>
        <v>0</v>
      </c>
      <c r="I43" s="29">
        <f t="shared" si="7"/>
        <v>0</v>
      </c>
      <c r="J43" s="29">
        <f t="shared" si="7"/>
        <v>0</v>
      </c>
      <c r="K43" s="29">
        <f t="shared" si="7"/>
        <v>0</v>
      </c>
      <c r="L43" s="29">
        <f t="shared" si="7"/>
        <v>0</v>
      </c>
      <c r="M43" s="15"/>
      <c r="N43" s="15"/>
    </row>
    <row r="44" spans="1:14" s="4" customFormat="1" ht="27" customHeight="1" x14ac:dyDescent="0.2">
      <c r="A44" s="26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3"/>
      <c r="N44" s="3"/>
    </row>
    <row r="45" spans="1:14" s="4" customFormat="1" ht="27" customHeight="1" x14ac:dyDescent="0.2">
      <c r="A45" s="28" t="s">
        <v>82</v>
      </c>
      <c r="B45" s="70" t="e">
        <f>B42+1</f>
        <v>#VALUE!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3"/>
      <c r="N45" s="3"/>
    </row>
    <row r="46" spans="1:14" s="4" customFormat="1" ht="27" customHeight="1" x14ac:dyDescent="0.2">
      <c r="A46" s="28" t="s">
        <v>83</v>
      </c>
      <c r="B46" s="70" t="e">
        <f t="shared" ref="B46:B51" si="8">B45+1</f>
        <v>#VALUE!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3"/>
      <c r="N46" s="3"/>
    </row>
    <row r="47" spans="1:14" s="4" customFormat="1" ht="27" customHeight="1" x14ac:dyDescent="0.2">
      <c r="A47" s="28" t="s">
        <v>84</v>
      </c>
      <c r="B47" s="70" t="e">
        <f t="shared" si="8"/>
        <v>#VALUE!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3"/>
      <c r="N47" s="3"/>
    </row>
    <row r="48" spans="1:14" s="4" customFormat="1" ht="27" customHeight="1" x14ac:dyDescent="0.2">
      <c r="A48" s="28" t="s">
        <v>85</v>
      </c>
      <c r="B48" s="70" t="e">
        <f t="shared" si="8"/>
        <v>#VALUE!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3"/>
      <c r="N48" s="3"/>
    </row>
    <row r="49" spans="1:14" s="4" customFormat="1" ht="27" customHeight="1" x14ac:dyDescent="0.2">
      <c r="A49" s="28" t="s">
        <v>86</v>
      </c>
      <c r="B49" s="70" t="e">
        <f t="shared" si="8"/>
        <v>#VALUE!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3"/>
      <c r="N49" s="3"/>
    </row>
    <row r="50" spans="1:14" s="4" customFormat="1" ht="27" customHeight="1" x14ac:dyDescent="0.2">
      <c r="A50" s="28" t="s">
        <v>87</v>
      </c>
      <c r="B50" s="70" t="e">
        <f t="shared" si="8"/>
        <v>#VALUE!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3"/>
      <c r="N50" s="3"/>
    </row>
    <row r="51" spans="1:14" s="4" customFormat="1" ht="27" customHeight="1" x14ac:dyDescent="0.2">
      <c r="A51" s="28" t="s">
        <v>88</v>
      </c>
      <c r="B51" s="70" t="e">
        <f t="shared" si="8"/>
        <v>#VALUE!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3"/>
      <c r="N51" s="3"/>
    </row>
    <row r="52" spans="1:14" s="16" customFormat="1" ht="27" customHeight="1" x14ac:dyDescent="0.2">
      <c r="A52" s="116" t="s">
        <v>97</v>
      </c>
      <c r="B52" s="117"/>
      <c r="C52" s="117"/>
      <c r="D52" s="118"/>
      <c r="E52" s="29">
        <f t="shared" ref="E52:L52" si="9">SUM(E45:E51)</f>
        <v>0</v>
      </c>
      <c r="F52" s="29">
        <f t="shared" si="9"/>
        <v>0</v>
      </c>
      <c r="G52" s="29">
        <f t="shared" si="9"/>
        <v>0</v>
      </c>
      <c r="H52" s="29">
        <f t="shared" si="9"/>
        <v>0</v>
      </c>
      <c r="I52" s="29">
        <f t="shared" si="9"/>
        <v>0</v>
      </c>
      <c r="J52" s="29">
        <f t="shared" si="9"/>
        <v>0</v>
      </c>
      <c r="K52" s="29">
        <f t="shared" si="9"/>
        <v>0</v>
      </c>
      <c r="L52" s="29">
        <f t="shared" si="9"/>
        <v>0</v>
      </c>
      <c r="M52" s="15"/>
      <c r="N52" s="15"/>
    </row>
    <row r="53" spans="1:14" s="4" customFormat="1" ht="27" customHeight="1" x14ac:dyDescent="0.2">
      <c r="A53" s="26" t="s">
        <v>98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3"/>
      <c r="N53" s="3"/>
    </row>
    <row r="54" spans="1:14" s="4" customFormat="1" ht="27" customHeight="1" x14ac:dyDescent="0.2">
      <c r="A54" s="28" t="s">
        <v>82</v>
      </c>
      <c r="B54" s="70" t="e">
        <f>B51+1</f>
        <v>#VALUE!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3"/>
      <c r="N54" s="3"/>
    </row>
    <row r="55" spans="1:14" s="4" customFormat="1" ht="27" customHeight="1" x14ac:dyDescent="0.2">
      <c r="A55" s="28" t="s">
        <v>83</v>
      </c>
      <c r="B55" s="70" t="e">
        <f t="shared" ref="B55:B60" si="10">B54+1</f>
        <v>#VALUE!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3"/>
      <c r="N55" s="3"/>
    </row>
    <row r="56" spans="1:14" s="4" customFormat="1" ht="27" customHeight="1" x14ac:dyDescent="0.2">
      <c r="A56" s="28" t="s">
        <v>84</v>
      </c>
      <c r="B56" s="70" t="e">
        <f t="shared" si="10"/>
        <v>#VALUE!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3"/>
      <c r="N56" s="3"/>
    </row>
    <row r="57" spans="1:14" s="4" customFormat="1" ht="27" customHeight="1" x14ac:dyDescent="0.2">
      <c r="A57" s="28" t="s">
        <v>85</v>
      </c>
      <c r="B57" s="70" t="e">
        <f t="shared" si="10"/>
        <v>#VALUE!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3"/>
      <c r="N57" s="3"/>
    </row>
    <row r="58" spans="1:14" s="4" customFormat="1" ht="27" customHeight="1" x14ac:dyDescent="0.2">
      <c r="A58" s="28" t="s">
        <v>86</v>
      </c>
      <c r="B58" s="70" t="e">
        <f t="shared" si="10"/>
        <v>#VALUE!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3"/>
      <c r="N58" s="3"/>
    </row>
    <row r="59" spans="1:14" s="4" customFormat="1" ht="27" customHeight="1" x14ac:dyDescent="0.2">
      <c r="A59" s="28" t="s">
        <v>87</v>
      </c>
      <c r="B59" s="70" t="e">
        <f t="shared" si="10"/>
        <v>#VALUE!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"/>
      <c r="N59" s="3"/>
    </row>
    <row r="60" spans="1:14" s="4" customFormat="1" ht="27" customHeight="1" x14ac:dyDescent="0.2">
      <c r="A60" s="28" t="s">
        <v>88</v>
      </c>
      <c r="B60" s="70" t="e">
        <f t="shared" si="10"/>
        <v>#VALUE!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3"/>
      <c r="N60" s="3"/>
    </row>
    <row r="61" spans="1:14" s="16" customFormat="1" ht="27" customHeight="1" x14ac:dyDescent="0.2">
      <c r="A61" s="116" t="s">
        <v>99</v>
      </c>
      <c r="B61" s="117"/>
      <c r="C61" s="117"/>
      <c r="D61" s="118"/>
      <c r="E61" s="29">
        <f t="shared" ref="E61:L61" si="11">SUM(E54:E60)</f>
        <v>0</v>
      </c>
      <c r="F61" s="29">
        <f t="shared" si="11"/>
        <v>0</v>
      </c>
      <c r="G61" s="29">
        <f t="shared" si="11"/>
        <v>0</v>
      </c>
      <c r="H61" s="29">
        <f t="shared" si="11"/>
        <v>0</v>
      </c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15"/>
      <c r="N61" s="15"/>
    </row>
    <row r="62" spans="1:14" s="13" customFormat="1" ht="27" customHeight="1" x14ac:dyDescent="0.2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17"/>
      <c r="N62" s="17"/>
    </row>
    <row r="63" spans="1:14" s="13" customFormat="1" ht="27" customHeight="1" x14ac:dyDescent="0.2">
      <c r="A63" s="23" t="s">
        <v>100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17"/>
      <c r="N63" s="17"/>
    </row>
    <row r="64" spans="1:14" s="13" customFormat="1" ht="27" customHeight="1" thickBot="1" x14ac:dyDescent="0.3">
      <c r="A64" s="30"/>
      <c r="B64" s="31"/>
      <c r="C64" s="31"/>
      <c r="D64" s="40" t="s">
        <v>48</v>
      </c>
      <c r="E64" s="31"/>
      <c r="F64" s="31"/>
      <c r="G64" s="31"/>
      <c r="H64" s="31"/>
      <c r="I64" s="31"/>
      <c r="J64" s="31"/>
      <c r="K64" s="31"/>
      <c r="L64" s="31"/>
      <c r="M64" s="17"/>
      <c r="N64" s="17"/>
    </row>
    <row r="65" spans="1:14" s="10" customFormat="1" ht="42" customHeight="1" thickBot="1" x14ac:dyDescent="0.25">
      <c r="A65" s="32" t="s">
        <v>9</v>
      </c>
      <c r="B65" s="37">
        <f>SUM(E16+E25+E34+E43+E52+E61)</f>
        <v>0</v>
      </c>
      <c r="C65" s="22"/>
      <c r="D65" s="41" t="s">
        <v>49</v>
      </c>
      <c r="E65" s="22"/>
      <c r="F65" s="22"/>
      <c r="G65" s="22"/>
      <c r="H65" s="22"/>
      <c r="I65" s="22"/>
      <c r="J65" s="22"/>
      <c r="K65" s="22"/>
      <c r="L65" s="22"/>
      <c r="M65" s="9"/>
      <c r="N65" s="9"/>
    </row>
    <row r="66" spans="1:14" s="10" customFormat="1" ht="42" customHeight="1" thickBot="1" x14ac:dyDescent="0.25">
      <c r="A66" s="32" t="s">
        <v>51</v>
      </c>
      <c r="B66" s="37">
        <f>SUM(F16+F25+F34+F43+F52+F61)</f>
        <v>0</v>
      </c>
      <c r="C66" s="22"/>
      <c r="D66" s="41" t="s">
        <v>52</v>
      </c>
      <c r="E66" s="22"/>
      <c r="F66" s="22"/>
      <c r="G66" s="22"/>
      <c r="H66" s="22"/>
      <c r="I66" s="22"/>
      <c r="J66" s="22"/>
      <c r="K66" s="22"/>
      <c r="L66" s="22"/>
      <c r="M66" s="9"/>
      <c r="N66" s="9"/>
    </row>
    <row r="67" spans="1:14" s="10" customFormat="1" ht="42" customHeight="1" thickBot="1" x14ac:dyDescent="0.25">
      <c r="A67" s="34" t="s">
        <v>11</v>
      </c>
      <c r="B67" s="37">
        <f>SUM(G16+G25+G34+G43+G52+G61)</f>
        <v>0</v>
      </c>
      <c r="C67" s="22"/>
      <c r="D67" s="42"/>
      <c r="E67" s="22"/>
      <c r="F67" s="22"/>
      <c r="G67" s="22"/>
      <c r="H67" s="22"/>
      <c r="I67" s="22"/>
      <c r="J67" s="22"/>
      <c r="K67" s="22"/>
      <c r="L67" s="22"/>
      <c r="M67" s="9"/>
      <c r="N67" s="9"/>
    </row>
    <row r="68" spans="1:14" s="10" customFormat="1" ht="42" customHeight="1" thickBot="1" x14ac:dyDescent="0.25">
      <c r="A68" s="34" t="s">
        <v>12</v>
      </c>
      <c r="B68" s="37">
        <f>SUM(H16+H25+H34+H43+H52+H61)</f>
        <v>0</v>
      </c>
      <c r="C68" s="22"/>
      <c r="D68" s="41" t="s">
        <v>53</v>
      </c>
      <c r="E68" s="22"/>
      <c r="F68" s="22"/>
      <c r="G68" s="22"/>
      <c r="H68" s="22"/>
      <c r="I68" s="22"/>
      <c r="J68" s="22"/>
      <c r="K68" s="22"/>
      <c r="L68" s="22"/>
      <c r="M68" s="9"/>
      <c r="N68" s="9"/>
    </row>
    <row r="69" spans="1:14" s="10" customFormat="1" ht="42" customHeight="1" thickBot="1" x14ac:dyDescent="0.25">
      <c r="A69" s="34" t="s">
        <v>13</v>
      </c>
      <c r="B69" s="37">
        <f>SUM(I16+I25+I34+I43+I52+I61)</f>
        <v>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9"/>
      <c r="N69" s="9"/>
    </row>
    <row r="70" spans="1:14" s="10" customFormat="1" ht="42" customHeight="1" thickBot="1" x14ac:dyDescent="0.25">
      <c r="A70" s="34" t="s">
        <v>14</v>
      </c>
      <c r="B70" s="37">
        <f>SUM(J16+J25+J34+J43+J52+J61)</f>
        <v>0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9"/>
      <c r="N70" s="9"/>
    </row>
    <row r="71" spans="1:14" s="10" customFormat="1" ht="42" customHeight="1" thickBot="1" x14ac:dyDescent="0.25">
      <c r="A71" s="34" t="s">
        <v>54</v>
      </c>
      <c r="B71" s="37">
        <f>SUM(K16+K25+K34+K43+K52+K61)</f>
        <v>0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9"/>
      <c r="N71" s="9"/>
    </row>
    <row r="72" spans="1:14" s="10" customFormat="1" ht="15" customHeight="1" thickBot="1" x14ac:dyDescent="0.25">
      <c r="A72" s="34"/>
      <c r="B72" s="3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9"/>
      <c r="N72" s="9"/>
    </row>
    <row r="73" spans="1:14" s="9" customFormat="1" ht="40.5" customHeight="1" thickBot="1" x14ac:dyDescent="0.25">
      <c r="A73" s="36" t="s">
        <v>102</v>
      </c>
      <c r="B73" s="38">
        <f>SUM(B65:B67)</f>
        <v>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4" s="9" customFormat="1" ht="45" customHeight="1" thickBot="1" x14ac:dyDescent="0.25">
      <c r="A74" s="36" t="s">
        <v>103</v>
      </c>
      <c r="B74" s="38">
        <f>SUM(B65:B67)+B71</f>
        <v>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4" ht="27" customHeight="1" x14ac:dyDescent="0.25"/>
  </sheetData>
  <sheetProtection password="C3FC" sheet="1" objects="1" scenarios="1"/>
  <mergeCells count="10">
    <mergeCell ref="B3:D3"/>
    <mergeCell ref="J3:K3"/>
    <mergeCell ref="A43:D43"/>
    <mergeCell ref="A52:D52"/>
    <mergeCell ref="A61:D61"/>
    <mergeCell ref="J5:L5"/>
    <mergeCell ref="A16:D16"/>
    <mergeCell ref="A25:D25"/>
    <mergeCell ref="A34:D34"/>
    <mergeCell ref="B5:E5"/>
  </mergeCells>
  <phoneticPr fontId="9" type="noConversion"/>
  <printOptions horizontalCentered="1"/>
  <pageMargins left="0" right="0" top="0.59055118110236227" bottom="0.19685039370078741" header="0.51181102362204722" footer="0.51181102362204722"/>
  <pageSetup paperSize="8" scale="5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75"/>
  <sheetViews>
    <sheetView view="pageBreakPreview" zoomScale="70" zoomScaleNormal="100" zoomScaleSheetLayoutView="70" workbookViewId="0">
      <selection activeCell="B3" sqref="B3:D3"/>
    </sheetView>
  </sheetViews>
  <sheetFormatPr defaultRowHeight="18" x14ac:dyDescent="0.25"/>
  <cols>
    <col min="1" max="1" width="38.140625" customWidth="1"/>
    <col min="2" max="4" width="23.5703125" style="6" customWidth="1"/>
    <col min="5" max="6" width="15.85546875" style="6" customWidth="1"/>
    <col min="7" max="8" width="17.42578125" style="6" customWidth="1"/>
    <col min="9" max="9" width="18.42578125" style="6" customWidth="1"/>
    <col min="10" max="12" width="15.85546875" style="6" customWidth="1"/>
    <col min="13" max="14" width="9.140625" style="1"/>
  </cols>
  <sheetData>
    <row r="1" spans="1:14" s="2" customFormat="1" ht="28.5" customHeight="1" x14ac:dyDescent="0.2">
      <c r="A1" s="14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"/>
      <c r="N1" s="5"/>
    </row>
    <row r="2" spans="1:14" s="2" customFormat="1" ht="28.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</row>
    <row r="3" spans="1:14" s="4" customFormat="1" ht="49.5" customHeight="1" x14ac:dyDescent="0.2">
      <c r="A3" s="18" t="s">
        <v>1</v>
      </c>
      <c r="B3" s="113" t="str">
        <f>'Totals Calculation Matrix'!B3:D3</f>
        <v>District Service Name</v>
      </c>
      <c r="C3" s="115"/>
      <c r="D3" s="114"/>
      <c r="E3" s="22"/>
      <c r="F3" s="19"/>
      <c r="G3" s="39"/>
      <c r="H3" s="20"/>
      <c r="I3" s="21" t="s">
        <v>2</v>
      </c>
      <c r="J3" s="113" t="str">
        <f>'Totals Calculation Matrix'!H3</f>
        <v>House Officer / Registrar</v>
      </c>
      <c r="K3" s="114"/>
      <c r="L3" s="22"/>
      <c r="M3" s="3"/>
      <c r="N3" s="3"/>
    </row>
    <row r="4" spans="1:14" s="10" customFormat="1" ht="15.75" x14ac:dyDescent="0.2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</row>
    <row r="5" spans="1:14" s="2" customFormat="1" ht="90.75" customHeight="1" x14ac:dyDescent="0.2">
      <c r="A5" s="24" t="s">
        <v>75</v>
      </c>
      <c r="B5" s="119" t="str">
        <f>'Totals Calculation Matrix'!A12</f>
        <v>RMO 5</v>
      </c>
      <c r="C5" s="120"/>
      <c r="D5" s="120"/>
      <c r="E5" s="121"/>
      <c r="F5" s="25"/>
      <c r="G5" s="25"/>
      <c r="H5" s="25"/>
      <c r="I5" s="35" t="s">
        <v>4</v>
      </c>
      <c r="J5" s="113" t="str">
        <f>'Totals Calculation Matrix'!B5</f>
        <v>RMO Support to enter details from run description e.g.08:00 - 16:30 = 8 .5 hours/day</v>
      </c>
      <c r="K5" s="115"/>
      <c r="L5" s="114"/>
      <c r="M5" s="5"/>
      <c r="N5" s="5"/>
    </row>
    <row r="6" spans="1:14" s="12" customFormat="1" ht="15" customHeight="1" x14ac:dyDescent="0.2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1"/>
      <c r="N6" s="11"/>
    </row>
    <row r="7" spans="1:14" s="2" customFormat="1" ht="47.25" x14ac:dyDescent="0.2">
      <c r="A7" s="18" t="s">
        <v>76</v>
      </c>
      <c r="B7" s="21" t="s">
        <v>77</v>
      </c>
      <c r="C7" s="21" t="s">
        <v>78</v>
      </c>
      <c r="D7" s="21" t="s">
        <v>79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80</v>
      </c>
      <c r="M7" s="5"/>
      <c r="N7" s="5"/>
    </row>
    <row r="8" spans="1:14" s="4" customFormat="1" ht="27" customHeight="1" x14ac:dyDescent="0.2">
      <c r="A8" s="26" t="s">
        <v>81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N8" s="3"/>
    </row>
    <row r="9" spans="1:14" s="4" customFormat="1" ht="27" customHeight="1" x14ac:dyDescent="0.2">
      <c r="A9" s="28" t="s">
        <v>82</v>
      </c>
      <c r="B9" s="70" t="str">
        <f>'Totals Calculation Matrix'!H5</f>
        <v>Enter start date of run review e.g. 10/02/2020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3"/>
      <c r="N9" s="3"/>
    </row>
    <row r="10" spans="1:14" s="4" customFormat="1" ht="27" customHeight="1" x14ac:dyDescent="0.2">
      <c r="A10" s="28" t="s">
        <v>83</v>
      </c>
      <c r="B10" s="70" t="e">
        <f t="shared" ref="B10:B15" si="0">B9+1</f>
        <v>#VALUE!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"/>
      <c r="N10" s="3"/>
    </row>
    <row r="11" spans="1:14" s="4" customFormat="1" ht="27" customHeight="1" x14ac:dyDescent="0.2">
      <c r="A11" s="28" t="s">
        <v>84</v>
      </c>
      <c r="B11" s="70" t="e">
        <f t="shared" si="0"/>
        <v>#VALUE!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3"/>
      <c r="N11" s="3"/>
    </row>
    <row r="12" spans="1:14" s="4" customFormat="1" ht="27" customHeight="1" x14ac:dyDescent="0.2">
      <c r="A12" s="28" t="s">
        <v>85</v>
      </c>
      <c r="B12" s="70" t="e">
        <f t="shared" si="0"/>
        <v>#VALUE!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"/>
      <c r="N12" s="3"/>
    </row>
    <row r="13" spans="1:14" s="4" customFormat="1" ht="27" customHeight="1" x14ac:dyDescent="0.2">
      <c r="A13" s="28" t="s">
        <v>86</v>
      </c>
      <c r="B13" s="70" t="e">
        <f t="shared" si="0"/>
        <v>#VALUE!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"/>
      <c r="N13" s="3"/>
    </row>
    <row r="14" spans="1:14" s="4" customFormat="1" ht="27" customHeight="1" x14ac:dyDescent="0.2">
      <c r="A14" s="28" t="s">
        <v>87</v>
      </c>
      <c r="B14" s="70" t="e">
        <f t="shared" si="0"/>
        <v>#VALUE!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"/>
      <c r="N14" s="3"/>
    </row>
    <row r="15" spans="1:14" s="4" customFormat="1" ht="27" customHeight="1" x14ac:dyDescent="0.2">
      <c r="A15" s="28" t="s">
        <v>88</v>
      </c>
      <c r="B15" s="70" t="e">
        <f t="shared" si="0"/>
        <v>#VALUE!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"/>
      <c r="N15" s="3"/>
    </row>
    <row r="16" spans="1:14" s="16" customFormat="1" ht="27" customHeight="1" x14ac:dyDescent="0.2">
      <c r="A16" s="116" t="s">
        <v>89</v>
      </c>
      <c r="B16" s="117"/>
      <c r="C16" s="117"/>
      <c r="D16" s="118"/>
      <c r="E16" s="29">
        <f t="shared" ref="E16:L16" si="1">SUM(E9:E15)</f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15"/>
      <c r="N16" s="15"/>
    </row>
    <row r="17" spans="1:14" s="4" customFormat="1" ht="27" customHeight="1" x14ac:dyDescent="0.2">
      <c r="A17" s="26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"/>
      <c r="N17" s="3"/>
    </row>
    <row r="18" spans="1:14" s="4" customFormat="1" ht="27" customHeight="1" x14ac:dyDescent="0.2">
      <c r="A18" s="28" t="s">
        <v>82</v>
      </c>
      <c r="B18" s="70" t="e">
        <f>B15+1</f>
        <v>#VALUE!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3"/>
      <c r="N18" s="3"/>
    </row>
    <row r="19" spans="1:14" s="4" customFormat="1" ht="27" customHeight="1" x14ac:dyDescent="0.2">
      <c r="A19" s="28" t="s">
        <v>83</v>
      </c>
      <c r="B19" s="70" t="e">
        <f t="shared" ref="B19:B24" si="2">B18+1</f>
        <v>#VALUE!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"/>
      <c r="N19" s="3"/>
    </row>
    <row r="20" spans="1:14" s="4" customFormat="1" ht="27" customHeight="1" x14ac:dyDescent="0.2">
      <c r="A20" s="28" t="s">
        <v>84</v>
      </c>
      <c r="B20" s="70" t="e">
        <f t="shared" si="2"/>
        <v>#VALUE!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3"/>
      <c r="N20" s="3"/>
    </row>
    <row r="21" spans="1:14" s="4" customFormat="1" ht="27" customHeight="1" x14ac:dyDescent="0.2">
      <c r="A21" s="28" t="s">
        <v>85</v>
      </c>
      <c r="B21" s="70" t="e">
        <f t="shared" si="2"/>
        <v>#VALUE!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3"/>
      <c r="N21" s="3"/>
    </row>
    <row r="22" spans="1:14" s="4" customFormat="1" ht="27" customHeight="1" x14ac:dyDescent="0.2">
      <c r="A22" s="28" t="s">
        <v>86</v>
      </c>
      <c r="B22" s="70" t="e">
        <f t="shared" si="2"/>
        <v>#VALUE!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3"/>
      <c r="N22" s="3"/>
    </row>
    <row r="23" spans="1:14" s="4" customFormat="1" ht="27" customHeight="1" x14ac:dyDescent="0.2">
      <c r="A23" s="28" t="s">
        <v>87</v>
      </c>
      <c r="B23" s="70" t="e">
        <f t="shared" si="2"/>
        <v>#VALUE!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3"/>
      <c r="N23" s="3"/>
    </row>
    <row r="24" spans="1:14" s="4" customFormat="1" ht="27" customHeight="1" x14ac:dyDescent="0.2">
      <c r="A24" s="28" t="s">
        <v>88</v>
      </c>
      <c r="B24" s="70" t="e">
        <f t="shared" si="2"/>
        <v>#VALUE!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3"/>
      <c r="N24" s="3"/>
    </row>
    <row r="25" spans="1:14" s="16" customFormat="1" ht="27" customHeight="1" x14ac:dyDescent="0.2">
      <c r="A25" s="116" t="s">
        <v>91</v>
      </c>
      <c r="B25" s="117"/>
      <c r="C25" s="117"/>
      <c r="D25" s="118"/>
      <c r="E25" s="29">
        <f t="shared" ref="E25:L25" si="3">SUM(E18:E24)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15"/>
      <c r="N25" s="15"/>
    </row>
    <row r="26" spans="1:14" s="4" customFormat="1" ht="27" customHeight="1" x14ac:dyDescent="0.2">
      <c r="A26" s="26" t="s">
        <v>92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3"/>
      <c r="N26" s="3"/>
    </row>
    <row r="27" spans="1:14" s="4" customFormat="1" ht="27" customHeight="1" x14ac:dyDescent="0.2">
      <c r="A27" s="28" t="s">
        <v>82</v>
      </c>
      <c r="B27" s="70" t="e">
        <f>B24+1</f>
        <v>#VALUE!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3"/>
      <c r="N27" s="3"/>
    </row>
    <row r="28" spans="1:14" s="4" customFormat="1" ht="27" customHeight="1" x14ac:dyDescent="0.2">
      <c r="A28" s="28" t="s">
        <v>83</v>
      </c>
      <c r="B28" s="70" t="e">
        <f t="shared" ref="B28:B33" si="4">B27+1</f>
        <v>#VALUE!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3"/>
      <c r="N28" s="3"/>
    </row>
    <row r="29" spans="1:14" s="4" customFormat="1" ht="27" customHeight="1" x14ac:dyDescent="0.2">
      <c r="A29" s="28" t="s">
        <v>84</v>
      </c>
      <c r="B29" s="70" t="e">
        <f t="shared" si="4"/>
        <v>#VALUE!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3"/>
      <c r="N29" s="3"/>
    </row>
    <row r="30" spans="1:14" s="4" customFormat="1" ht="27" customHeight="1" x14ac:dyDescent="0.2">
      <c r="A30" s="28" t="s">
        <v>85</v>
      </c>
      <c r="B30" s="70" t="e">
        <f t="shared" si="4"/>
        <v>#VALUE!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3"/>
      <c r="N30" s="3"/>
    </row>
    <row r="31" spans="1:14" s="4" customFormat="1" ht="27" customHeight="1" x14ac:dyDescent="0.2">
      <c r="A31" s="28" t="s">
        <v>86</v>
      </c>
      <c r="B31" s="70" t="e">
        <f t="shared" si="4"/>
        <v>#VALUE!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"/>
      <c r="N31" s="3"/>
    </row>
    <row r="32" spans="1:14" s="4" customFormat="1" ht="27" customHeight="1" x14ac:dyDescent="0.2">
      <c r="A32" s="28" t="s">
        <v>87</v>
      </c>
      <c r="B32" s="70" t="e">
        <f t="shared" si="4"/>
        <v>#VALUE!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3"/>
      <c r="N32" s="3"/>
    </row>
    <row r="33" spans="1:14" s="4" customFormat="1" ht="27" customHeight="1" x14ac:dyDescent="0.2">
      <c r="A33" s="28" t="s">
        <v>88</v>
      </c>
      <c r="B33" s="70" t="e">
        <f t="shared" si="4"/>
        <v>#VALUE!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"/>
      <c r="N33" s="3"/>
    </row>
    <row r="34" spans="1:14" s="16" customFormat="1" ht="27" customHeight="1" x14ac:dyDescent="0.2">
      <c r="A34" s="116" t="s">
        <v>93</v>
      </c>
      <c r="B34" s="117"/>
      <c r="C34" s="117"/>
      <c r="D34" s="118"/>
      <c r="E34" s="29">
        <f t="shared" ref="E34:L34" si="5">SUM(E27:E33)</f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15"/>
      <c r="N34" s="15"/>
    </row>
    <row r="35" spans="1:14" s="4" customFormat="1" ht="27" customHeight="1" x14ac:dyDescent="0.2">
      <c r="A35" s="26" t="s">
        <v>94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"/>
      <c r="N35" s="3"/>
    </row>
    <row r="36" spans="1:14" s="4" customFormat="1" ht="27" customHeight="1" x14ac:dyDescent="0.2">
      <c r="A36" s="28" t="s">
        <v>82</v>
      </c>
      <c r="B36" s="70" t="e">
        <f>B33+1</f>
        <v>#VALUE!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3"/>
      <c r="N36" s="3"/>
    </row>
    <row r="37" spans="1:14" s="4" customFormat="1" ht="27" customHeight="1" x14ac:dyDescent="0.2">
      <c r="A37" s="28" t="s">
        <v>83</v>
      </c>
      <c r="B37" s="70" t="e">
        <f t="shared" ref="B37:B42" si="6">B36+1</f>
        <v>#VALUE!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3"/>
      <c r="N37" s="3"/>
    </row>
    <row r="38" spans="1:14" s="4" customFormat="1" ht="27" customHeight="1" x14ac:dyDescent="0.2">
      <c r="A38" s="28" t="s">
        <v>84</v>
      </c>
      <c r="B38" s="70" t="e">
        <f t="shared" si="6"/>
        <v>#VALUE!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3"/>
      <c r="N38" s="3"/>
    </row>
    <row r="39" spans="1:14" s="4" customFormat="1" ht="27" customHeight="1" x14ac:dyDescent="0.2">
      <c r="A39" s="28" t="s">
        <v>85</v>
      </c>
      <c r="B39" s="70" t="e">
        <f t="shared" si="6"/>
        <v>#VALUE!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3"/>
      <c r="N39" s="3"/>
    </row>
    <row r="40" spans="1:14" s="4" customFormat="1" ht="27" customHeight="1" x14ac:dyDescent="0.2">
      <c r="A40" s="28" t="s">
        <v>86</v>
      </c>
      <c r="B40" s="70" t="e">
        <f t="shared" si="6"/>
        <v>#VALUE!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3"/>
      <c r="N40" s="3"/>
    </row>
    <row r="41" spans="1:14" s="4" customFormat="1" ht="27" customHeight="1" x14ac:dyDescent="0.2">
      <c r="A41" s="28" t="s">
        <v>87</v>
      </c>
      <c r="B41" s="70" t="e">
        <f t="shared" si="6"/>
        <v>#VALUE!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"/>
      <c r="N41" s="3"/>
    </row>
    <row r="42" spans="1:14" s="4" customFormat="1" ht="27" customHeight="1" x14ac:dyDescent="0.2">
      <c r="A42" s="28" t="s">
        <v>88</v>
      </c>
      <c r="B42" s="70" t="e">
        <f t="shared" si="6"/>
        <v>#VALUE!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3"/>
      <c r="N42" s="3"/>
    </row>
    <row r="43" spans="1:14" s="16" customFormat="1" ht="27" customHeight="1" x14ac:dyDescent="0.2">
      <c r="A43" s="116" t="s">
        <v>95</v>
      </c>
      <c r="B43" s="117"/>
      <c r="C43" s="117"/>
      <c r="D43" s="118"/>
      <c r="E43" s="29">
        <f t="shared" ref="E43:L43" si="7">SUM(E36:E42)</f>
        <v>0</v>
      </c>
      <c r="F43" s="29">
        <f t="shared" si="7"/>
        <v>0</v>
      </c>
      <c r="G43" s="29">
        <f t="shared" si="7"/>
        <v>0</v>
      </c>
      <c r="H43" s="29">
        <f t="shared" si="7"/>
        <v>0</v>
      </c>
      <c r="I43" s="29">
        <f t="shared" si="7"/>
        <v>0</v>
      </c>
      <c r="J43" s="29">
        <f t="shared" si="7"/>
        <v>0</v>
      </c>
      <c r="K43" s="29">
        <f t="shared" si="7"/>
        <v>0</v>
      </c>
      <c r="L43" s="29">
        <f t="shared" si="7"/>
        <v>0</v>
      </c>
      <c r="M43" s="15"/>
      <c r="N43" s="15"/>
    </row>
    <row r="44" spans="1:14" s="4" customFormat="1" ht="27" customHeight="1" x14ac:dyDescent="0.2">
      <c r="A44" s="26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3"/>
      <c r="N44" s="3"/>
    </row>
    <row r="45" spans="1:14" s="4" customFormat="1" ht="27" customHeight="1" x14ac:dyDescent="0.2">
      <c r="A45" s="28" t="s">
        <v>82</v>
      </c>
      <c r="B45" s="70" t="e">
        <f>B42+1</f>
        <v>#VALUE!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3"/>
      <c r="N45" s="3"/>
    </row>
    <row r="46" spans="1:14" s="4" customFormat="1" ht="27" customHeight="1" x14ac:dyDescent="0.2">
      <c r="A46" s="28" t="s">
        <v>83</v>
      </c>
      <c r="B46" s="70" t="e">
        <f t="shared" ref="B46:B51" si="8">B45+1</f>
        <v>#VALUE!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3"/>
      <c r="N46" s="3"/>
    </row>
    <row r="47" spans="1:14" s="4" customFormat="1" ht="27" customHeight="1" x14ac:dyDescent="0.2">
      <c r="A47" s="28" t="s">
        <v>84</v>
      </c>
      <c r="B47" s="70" t="e">
        <f t="shared" si="8"/>
        <v>#VALUE!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3"/>
      <c r="N47" s="3"/>
    </row>
    <row r="48" spans="1:14" s="4" customFormat="1" ht="27" customHeight="1" x14ac:dyDescent="0.2">
      <c r="A48" s="28" t="s">
        <v>85</v>
      </c>
      <c r="B48" s="70" t="e">
        <f t="shared" si="8"/>
        <v>#VALUE!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3"/>
      <c r="N48" s="3"/>
    </row>
    <row r="49" spans="1:14" s="4" customFormat="1" ht="27" customHeight="1" x14ac:dyDescent="0.2">
      <c r="A49" s="28" t="s">
        <v>86</v>
      </c>
      <c r="B49" s="70" t="e">
        <f t="shared" si="8"/>
        <v>#VALUE!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3"/>
      <c r="N49" s="3"/>
    </row>
    <row r="50" spans="1:14" s="4" customFormat="1" ht="27" customHeight="1" x14ac:dyDescent="0.2">
      <c r="A50" s="28" t="s">
        <v>87</v>
      </c>
      <c r="B50" s="70" t="e">
        <f t="shared" si="8"/>
        <v>#VALUE!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3"/>
      <c r="N50" s="3"/>
    </row>
    <row r="51" spans="1:14" s="4" customFormat="1" ht="27" customHeight="1" x14ac:dyDescent="0.2">
      <c r="A51" s="28" t="s">
        <v>88</v>
      </c>
      <c r="B51" s="70" t="e">
        <f t="shared" si="8"/>
        <v>#VALUE!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3"/>
      <c r="N51" s="3"/>
    </row>
    <row r="52" spans="1:14" s="16" customFormat="1" ht="27" customHeight="1" x14ac:dyDescent="0.2">
      <c r="A52" s="116" t="s">
        <v>97</v>
      </c>
      <c r="B52" s="117"/>
      <c r="C52" s="117"/>
      <c r="D52" s="118"/>
      <c r="E52" s="29">
        <f t="shared" ref="E52:L52" si="9">SUM(E45:E51)</f>
        <v>0</v>
      </c>
      <c r="F52" s="29">
        <f t="shared" si="9"/>
        <v>0</v>
      </c>
      <c r="G52" s="29">
        <f t="shared" si="9"/>
        <v>0</v>
      </c>
      <c r="H52" s="29">
        <f t="shared" si="9"/>
        <v>0</v>
      </c>
      <c r="I52" s="29">
        <f t="shared" si="9"/>
        <v>0</v>
      </c>
      <c r="J52" s="29">
        <f t="shared" si="9"/>
        <v>0</v>
      </c>
      <c r="K52" s="29">
        <f t="shared" si="9"/>
        <v>0</v>
      </c>
      <c r="L52" s="29">
        <f t="shared" si="9"/>
        <v>0</v>
      </c>
      <c r="M52" s="15"/>
      <c r="N52" s="15"/>
    </row>
    <row r="53" spans="1:14" s="4" customFormat="1" ht="27" customHeight="1" x14ac:dyDescent="0.2">
      <c r="A53" s="26" t="s">
        <v>98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3"/>
      <c r="N53" s="3"/>
    </row>
    <row r="54" spans="1:14" s="4" customFormat="1" ht="27" customHeight="1" x14ac:dyDescent="0.2">
      <c r="A54" s="28" t="s">
        <v>82</v>
      </c>
      <c r="B54" s="70" t="e">
        <f>B51+1</f>
        <v>#VALUE!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3"/>
      <c r="N54" s="3"/>
    </row>
    <row r="55" spans="1:14" s="4" customFormat="1" ht="27" customHeight="1" x14ac:dyDescent="0.2">
      <c r="A55" s="28" t="s">
        <v>83</v>
      </c>
      <c r="B55" s="70" t="e">
        <f t="shared" ref="B55:B60" si="10">B54+1</f>
        <v>#VALUE!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3"/>
      <c r="N55" s="3"/>
    </row>
    <row r="56" spans="1:14" s="4" customFormat="1" ht="27" customHeight="1" x14ac:dyDescent="0.2">
      <c r="A56" s="28" t="s">
        <v>84</v>
      </c>
      <c r="B56" s="70" t="e">
        <f t="shared" si="10"/>
        <v>#VALUE!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3"/>
      <c r="N56" s="3"/>
    </row>
    <row r="57" spans="1:14" s="4" customFormat="1" ht="27" customHeight="1" x14ac:dyDescent="0.2">
      <c r="A57" s="28" t="s">
        <v>85</v>
      </c>
      <c r="B57" s="70" t="e">
        <f t="shared" si="10"/>
        <v>#VALUE!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3"/>
      <c r="N57" s="3"/>
    </row>
    <row r="58" spans="1:14" s="4" customFormat="1" ht="27" customHeight="1" x14ac:dyDescent="0.2">
      <c r="A58" s="28" t="s">
        <v>86</v>
      </c>
      <c r="B58" s="70" t="e">
        <f t="shared" si="10"/>
        <v>#VALUE!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3"/>
      <c r="N58" s="3"/>
    </row>
    <row r="59" spans="1:14" s="4" customFormat="1" ht="27" customHeight="1" x14ac:dyDescent="0.2">
      <c r="A59" s="28" t="s">
        <v>87</v>
      </c>
      <c r="B59" s="70" t="e">
        <f t="shared" si="10"/>
        <v>#VALUE!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"/>
      <c r="N59" s="3"/>
    </row>
    <row r="60" spans="1:14" s="4" customFormat="1" ht="27" customHeight="1" x14ac:dyDescent="0.2">
      <c r="A60" s="28" t="s">
        <v>88</v>
      </c>
      <c r="B60" s="70" t="e">
        <f t="shared" si="10"/>
        <v>#VALUE!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3"/>
      <c r="N60" s="3"/>
    </row>
    <row r="61" spans="1:14" s="16" customFormat="1" ht="27" customHeight="1" x14ac:dyDescent="0.2">
      <c r="A61" s="116" t="s">
        <v>99</v>
      </c>
      <c r="B61" s="117"/>
      <c r="C61" s="117"/>
      <c r="D61" s="118"/>
      <c r="E61" s="29">
        <f t="shared" ref="E61:L61" si="11">SUM(E54:E60)</f>
        <v>0</v>
      </c>
      <c r="F61" s="29">
        <f t="shared" si="11"/>
        <v>0</v>
      </c>
      <c r="G61" s="29">
        <f t="shared" si="11"/>
        <v>0</v>
      </c>
      <c r="H61" s="29">
        <f t="shared" si="11"/>
        <v>0</v>
      </c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15"/>
      <c r="N61" s="15"/>
    </row>
    <row r="62" spans="1:14" s="13" customFormat="1" ht="27" customHeight="1" x14ac:dyDescent="0.2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17"/>
      <c r="N62" s="17"/>
    </row>
    <row r="63" spans="1:14" s="13" customFormat="1" ht="27" customHeight="1" x14ac:dyDescent="0.2">
      <c r="A63" s="23" t="s">
        <v>100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17"/>
      <c r="N63" s="17"/>
    </row>
    <row r="64" spans="1:14" s="13" customFormat="1" ht="27" customHeight="1" thickBot="1" x14ac:dyDescent="0.3">
      <c r="A64" s="30"/>
      <c r="B64" s="31"/>
      <c r="C64" s="31"/>
      <c r="D64" s="40" t="s">
        <v>48</v>
      </c>
      <c r="E64" s="31"/>
      <c r="F64" s="31"/>
      <c r="G64" s="31"/>
      <c r="H64" s="31"/>
      <c r="I64" s="31"/>
      <c r="J64" s="31"/>
      <c r="K64" s="31"/>
      <c r="L64" s="31"/>
      <c r="M64" s="17"/>
      <c r="N64" s="17"/>
    </row>
    <row r="65" spans="1:14" s="10" customFormat="1" ht="42" customHeight="1" thickBot="1" x14ac:dyDescent="0.25">
      <c r="A65" s="32" t="s">
        <v>9</v>
      </c>
      <c r="B65" s="37">
        <f>SUM(E16+E25+E34+E43+E52+E61)</f>
        <v>0</v>
      </c>
      <c r="C65" s="22"/>
      <c r="D65" s="41" t="s">
        <v>49</v>
      </c>
      <c r="E65" s="22"/>
      <c r="F65" s="22"/>
      <c r="G65" s="22"/>
      <c r="H65" s="22"/>
      <c r="I65" s="22"/>
      <c r="J65" s="22"/>
      <c r="K65" s="22"/>
      <c r="L65" s="22"/>
      <c r="M65" s="9"/>
      <c r="N65" s="9"/>
    </row>
    <row r="66" spans="1:14" s="10" customFormat="1" ht="42" customHeight="1" thickBot="1" x14ac:dyDescent="0.25">
      <c r="A66" s="32" t="s">
        <v>51</v>
      </c>
      <c r="B66" s="37">
        <f>SUM(F16+F25+F34+F43+F52+F61)</f>
        <v>0</v>
      </c>
      <c r="C66" s="22"/>
      <c r="D66" s="41" t="s">
        <v>52</v>
      </c>
      <c r="E66" s="22"/>
      <c r="F66" s="22"/>
      <c r="G66" s="22"/>
      <c r="H66" s="22"/>
      <c r="I66" s="22"/>
      <c r="J66" s="22"/>
      <c r="K66" s="22"/>
      <c r="L66" s="22"/>
      <c r="M66" s="9"/>
      <c r="N66" s="9"/>
    </row>
    <row r="67" spans="1:14" s="10" customFormat="1" ht="42" customHeight="1" thickBot="1" x14ac:dyDescent="0.25">
      <c r="A67" s="34" t="s">
        <v>11</v>
      </c>
      <c r="B67" s="37">
        <f>SUM(G16+G25+G34+G43+G52+G61)</f>
        <v>0</v>
      </c>
      <c r="C67" s="22"/>
      <c r="D67" s="42"/>
      <c r="E67" s="22"/>
      <c r="F67" s="22"/>
      <c r="G67" s="22"/>
      <c r="H67" s="22"/>
      <c r="I67" s="22"/>
      <c r="J67" s="22"/>
      <c r="K67" s="22"/>
      <c r="L67" s="22"/>
      <c r="M67" s="9"/>
      <c r="N67" s="9"/>
    </row>
    <row r="68" spans="1:14" s="10" customFormat="1" ht="42" customHeight="1" thickBot="1" x14ac:dyDescent="0.25">
      <c r="A68" s="34" t="s">
        <v>12</v>
      </c>
      <c r="B68" s="37">
        <f>SUM(H16+H25+H34+H43+H52+H61)</f>
        <v>0</v>
      </c>
      <c r="C68" s="22"/>
      <c r="D68" s="41" t="s">
        <v>53</v>
      </c>
      <c r="E68" s="22"/>
      <c r="F68" s="22"/>
      <c r="G68" s="22"/>
      <c r="H68" s="22"/>
      <c r="I68" s="22"/>
      <c r="J68" s="22"/>
      <c r="K68" s="22"/>
      <c r="L68" s="22"/>
      <c r="M68" s="9"/>
      <c r="N68" s="9"/>
    </row>
    <row r="69" spans="1:14" s="10" customFormat="1" ht="42" customHeight="1" thickBot="1" x14ac:dyDescent="0.25">
      <c r="A69" s="34" t="s">
        <v>13</v>
      </c>
      <c r="B69" s="37">
        <f>SUM(I16+I25+I34+I43+I52+I61)</f>
        <v>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9"/>
      <c r="N69" s="9"/>
    </row>
    <row r="70" spans="1:14" s="10" customFormat="1" ht="42" customHeight="1" thickBot="1" x14ac:dyDescent="0.25">
      <c r="A70" s="34" t="s">
        <v>14</v>
      </c>
      <c r="B70" s="37">
        <f>SUM(J16+J25+J34+J43+J52+J61)</f>
        <v>0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9"/>
      <c r="N70" s="9"/>
    </row>
    <row r="71" spans="1:14" s="10" customFormat="1" ht="42" customHeight="1" thickBot="1" x14ac:dyDescent="0.25">
      <c r="A71" s="34" t="s">
        <v>54</v>
      </c>
      <c r="B71" s="37">
        <f>SUM(K16+K25+K34+K43+K52+K61)</f>
        <v>0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9"/>
      <c r="N71" s="9"/>
    </row>
    <row r="72" spans="1:14" s="10" customFormat="1" ht="15" customHeight="1" thickBot="1" x14ac:dyDescent="0.25">
      <c r="A72" s="34"/>
      <c r="B72" s="3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9"/>
      <c r="N72" s="9"/>
    </row>
    <row r="73" spans="1:14" s="9" customFormat="1" ht="40.5" customHeight="1" thickBot="1" x14ac:dyDescent="0.25">
      <c r="A73" s="36" t="s">
        <v>102</v>
      </c>
      <c r="B73" s="38">
        <f>SUM(B65:B67)</f>
        <v>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4" s="9" customFormat="1" ht="45" customHeight="1" thickBot="1" x14ac:dyDescent="0.25">
      <c r="A74" s="36" t="s">
        <v>103</v>
      </c>
      <c r="B74" s="38">
        <f>SUM(B65:B67)+B71</f>
        <v>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4" ht="27" customHeight="1" x14ac:dyDescent="0.25"/>
  </sheetData>
  <sheetProtection password="C3FC" sheet="1" objects="1" scenarios="1"/>
  <mergeCells count="10">
    <mergeCell ref="B3:D3"/>
    <mergeCell ref="J3:K3"/>
    <mergeCell ref="A43:D43"/>
    <mergeCell ref="A52:D52"/>
    <mergeCell ref="A61:D61"/>
    <mergeCell ref="J5:L5"/>
    <mergeCell ref="A16:D16"/>
    <mergeCell ref="A25:D25"/>
    <mergeCell ref="A34:D34"/>
    <mergeCell ref="B5:E5"/>
  </mergeCells>
  <phoneticPr fontId="9" type="noConversion"/>
  <printOptions horizontalCentered="1"/>
  <pageMargins left="0" right="0" top="0.59055118110236227" bottom="0.19685039370078741" header="0.51181102362204722" footer="0.51181102362204722"/>
  <pageSetup paperSize="8" scale="5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75"/>
  <sheetViews>
    <sheetView view="pageBreakPreview" zoomScale="70" zoomScaleNormal="100" zoomScaleSheetLayoutView="70" workbookViewId="0">
      <selection activeCell="B3" sqref="B3:D3"/>
    </sheetView>
  </sheetViews>
  <sheetFormatPr defaultRowHeight="18" x14ac:dyDescent="0.25"/>
  <cols>
    <col min="1" max="1" width="38.140625" customWidth="1"/>
    <col min="2" max="4" width="23.5703125" style="6" customWidth="1"/>
    <col min="5" max="6" width="15.85546875" style="6" customWidth="1"/>
    <col min="7" max="8" width="17.42578125" style="6" customWidth="1"/>
    <col min="9" max="9" width="18.42578125" style="6" customWidth="1"/>
    <col min="10" max="12" width="15.85546875" style="6" customWidth="1"/>
    <col min="13" max="14" width="9.140625" style="1"/>
  </cols>
  <sheetData>
    <row r="1" spans="1:14" s="2" customFormat="1" ht="28.5" customHeight="1" x14ac:dyDescent="0.2">
      <c r="A1" s="14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"/>
      <c r="N1" s="5"/>
    </row>
    <row r="2" spans="1:14" s="2" customFormat="1" ht="28.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</row>
    <row r="3" spans="1:14" s="4" customFormat="1" ht="49.5" customHeight="1" x14ac:dyDescent="0.2">
      <c r="A3" s="18" t="s">
        <v>1</v>
      </c>
      <c r="B3" s="113" t="str">
        <f>'Totals Calculation Matrix'!B3:D3</f>
        <v>District Service Name</v>
      </c>
      <c r="C3" s="115"/>
      <c r="D3" s="114"/>
      <c r="E3" s="22"/>
      <c r="F3" s="19"/>
      <c r="G3" s="39"/>
      <c r="H3" s="20"/>
      <c r="I3" s="21" t="s">
        <v>2</v>
      </c>
      <c r="J3" s="113" t="str">
        <f>'Totals Calculation Matrix'!H3</f>
        <v>House Officer / Registrar</v>
      </c>
      <c r="K3" s="114"/>
      <c r="L3" s="22"/>
      <c r="M3" s="3"/>
      <c r="N3" s="3"/>
    </row>
    <row r="4" spans="1:14" s="10" customFormat="1" ht="15.75" x14ac:dyDescent="0.2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</row>
    <row r="5" spans="1:14" s="2" customFormat="1" ht="90.75" customHeight="1" x14ac:dyDescent="0.2">
      <c r="A5" s="24" t="s">
        <v>75</v>
      </c>
      <c r="B5" s="119" t="str">
        <f>'Totals Calculation Matrix'!A13</f>
        <v>RMO 6</v>
      </c>
      <c r="C5" s="120"/>
      <c r="D5" s="120"/>
      <c r="E5" s="121"/>
      <c r="F5" s="25"/>
      <c r="G5" s="25"/>
      <c r="H5" s="25"/>
      <c r="I5" s="35" t="s">
        <v>4</v>
      </c>
      <c r="J5" s="113" t="str">
        <f>'Totals Calculation Matrix'!B5</f>
        <v>RMO Support to enter details from run description e.g.08:00 - 16:30 = 8 .5 hours/day</v>
      </c>
      <c r="K5" s="115"/>
      <c r="L5" s="114"/>
      <c r="M5" s="5"/>
      <c r="N5" s="5"/>
    </row>
    <row r="6" spans="1:14" s="12" customFormat="1" ht="15" customHeight="1" x14ac:dyDescent="0.2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1"/>
      <c r="N6" s="11"/>
    </row>
    <row r="7" spans="1:14" s="2" customFormat="1" ht="47.25" x14ac:dyDescent="0.2">
      <c r="A7" s="18" t="s">
        <v>76</v>
      </c>
      <c r="B7" s="21" t="s">
        <v>77</v>
      </c>
      <c r="C7" s="21" t="s">
        <v>78</v>
      </c>
      <c r="D7" s="21" t="s">
        <v>79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80</v>
      </c>
      <c r="M7" s="5"/>
      <c r="N7" s="5"/>
    </row>
    <row r="8" spans="1:14" s="4" customFormat="1" ht="27" customHeight="1" x14ac:dyDescent="0.2">
      <c r="A8" s="26" t="s">
        <v>81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N8" s="3"/>
    </row>
    <row r="9" spans="1:14" s="4" customFormat="1" ht="27" customHeight="1" x14ac:dyDescent="0.2">
      <c r="A9" s="28" t="s">
        <v>82</v>
      </c>
      <c r="B9" s="70" t="str">
        <f>'Totals Calculation Matrix'!H5</f>
        <v>Enter start date of run review e.g. 10/02/2020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3"/>
      <c r="N9" s="3"/>
    </row>
    <row r="10" spans="1:14" s="4" customFormat="1" ht="27" customHeight="1" x14ac:dyDescent="0.2">
      <c r="A10" s="28" t="s">
        <v>83</v>
      </c>
      <c r="B10" s="70" t="e">
        <f t="shared" ref="B10:B15" si="0">B9+1</f>
        <v>#VALUE!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"/>
      <c r="N10" s="3"/>
    </row>
    <row r="11" spans="1:14" s="4" customFormat="1" ht="27" customHeight="1" x14ac:dyDescent="0.2">
      <c r="A11" s="28" t="s">
        <v>84</v>
      </c>
      <c r="B11" s="70" t="e">
        <f t="shared" si="0"/>
        <v>#VALUE!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3"/>
      <c r="N11" s="3"/>
    </row>
    <row r="12" spans="1:14" s="4" customFormat="1" ht="27" customHeight="1" x14ac:dyDescent="0.2">
      <c r="A12" s="28" t="s">
        <v>85</v>
      </c>
      <c r="B12" s="70" t="e">
        <f t="shared" si="0"/>
        <v>#VALUE!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"/>
      <c r="N12" s="3"/>
    </row>
    <row r="13" spans="1:14" s="4" customFormat="1" ht="27" customHeight="1" x14ac:dyDescent="0.2">
      <c r="A13" s="28" t="s">
        <v>86</v>
      </c>
      <c r="B13" s="70" t="e">
        <f t="shared" si="0"/>
        <v>#VALUE!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"/>
      <c r="N13" s="3"/>
    </row>
    <row r="14" spans="1:14" s="4" customFormat="1" ht="27" customHeight="1" x14ac:dyDescent="0.2">
      <c r="A14" s="28" t="s">
        <v>87</v>
      </c>
      <c r="B14" s="70" t="e">
        <f t="shared" si="0"/>
        <v>#VALUE!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"/>
      <c r="N14" s="3"/>
    </row>
    <row r="15" spans="1:14" s="4" customFormat="1" ht="27" customHeight="1" x14ac:dyDescent="0.2">
      <c r="A15" s="28" t="s">
        <v>88</v>
      </c>
      <c r="B15" s="70" t="e">
        <f t="shared" si="0"/>
        <v>#VALUE!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"/>
      <c r="N15" s="3"/>
    </row>
    <row r="16" spans="1:14" s="16" customFormat="1" ht="27" customHeight="1" x14ac:dyDescent="0.2">
      <c r="A16" s="116" t="s">
        <v>89</v>
      </c>
      <c r="B16" s="117"/>
      <c r="C16" s="117"/>
      <c r="D16" s="118"/>
      <c r="E16" s="29">
        <f t="shared" ref="E16:L16" si="1">SUM(E9:E15)</f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15"/>
      <c r="N16" s="15"/>
    </row>
    <row r="17" spans="1:14" s="4" customFormat="1" ht="27" customHeight="1" x14ac:dyDescent="0.2">
      <c r="A17" s="26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"/>
      <c r="N17" s="3"/>
    </row>
    <row r="18" spans="1:14" s="4" customFormat="1" ht="27" customHeight="1" x14ac:dyDescent="0.2">
      <c r="A18" s="28" t="s">
        <v>82</v>
      </c>
      <c r="B18" s="70" t="e">
        <f>B15+1</f>
        <v>#VALUE!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3"/>
      <c r="N18" s="3"/>
    </row>
    <row r="19" spans="1:14" s="4" customFormat="1" ht="27" customHeight="1" x14ac:dyDescent="0.2">
      <c r="A19" s="28" t="s">
        <v>83</v>
      </c>
      <c r="B19" s="70" t="e">
        <f t="shared" ref="B19:B24" si="2">B18+1</f>
        <v>#VALUE!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"/>
      <c r="N19" s="3"/>
    </row>
    <row r="20" spans="1:14" s="4" customFormat="1" ht="27" customHeight="1" x14ac:dyDescent="0.2">
      <c r="A20" s="28" t="s">
        <v>84</v>
      </c>
      <c r="B20" s="70" t="e">
        <f t="shared" si="2"/>
        <v>#VALUE!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3"/>
      <c r="N20" s="3"/>
    </row>
    <row r="21" spans="1:14" s="4" customFormat="1" ht="27" customHeight="1" x14ac:dyDescent="0.2">
      <c r="A21" s="28" t="s">
        <v>85</v>
      </c>
      <c r="B21" s="70" t="e">
        <f t="shared" si="2"/>
        <v>#VALUE!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3"/>
      <c r="N21" s="3"/>
    </row>
    <row r="22" spans="1:14" s="4" customFormat="1" ht="27" customHeight="1" x14ac:dyDescent="0.2">
      <c r="A22" s="28" t="s">
        <v>86</v>
      </c>
      <c r="B22" s="70" t="e">
        <f t="shared" si="2"/>
        <v>#VALUE!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3"/>
      <c r="N22" s="3"/>
    </row>
    <row r="23" spans="1:14" s="4" customFormat="1" ht="27" customHeight="1" x14ac:dyDescent="0.2">
      <c r="A23" s="28" t="s">
        <v>87</v>
      </c>
      <c r="B23" s="70" t="e">
        <f t="shared" si="2"/>
        <v>#VALUE!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3"/>
      <c r="N23" s="3"/>
    </row>
    <row r="24" spans="1:14" s="4" customFormat="1" ht="27" customHeight="1" x14ac:dyDescent="0.2">
      <c r="A24" s="28" t="s">
        <v>88</v>
      </c>
      <c r="B24" s="70" t="e">
        <f t="shared" si="2"/>
        <v>#VALUE!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3"/>
      <c r="N24" s="3"/>
    </row>
    <row r="25" spans="1:14" s="16" customFormat="1" ht="27" customHeight="1" x14ac:dyDescent="0.2">
      <c r="A25" s="116" t="s">
        <v>91</v>
      </c>
      <c r="B25" s="117"/>
      <c r="C25" s="117"/>
      <c r="D25" s="118"/>
      <c r="E25" s="29">
        <f t="shared" ref="E25:L25" si="3">SUM(E18:E24)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15"/>
      <c r="N25" s="15"/>
    </row>
    <row r="26" spans="1:14" s="4" customFormat="1" ht="27" customHeight="1" x14ac:dyDescent="0.2">
      <c r="A26" s="26" t="s">
        <v>92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3"/>
      <c r="N26" s="3"/>
    </row>
    <row r="27" spans="1:14" s="4" customFormat="1" ht="27" customHeight="1" x14ac:dyDescent="0.2">
      <c r="A27" s="28" t="s">
        <v>82</v>
      </c>
      <c r="B27" s="70" t="e">
        <f>B24+1</f>
        <v>#VALUE!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3"/>
      <c r="N27" s="3"/>
    </row>
    <row r="28" spans="1:14" s="4" customFormat="1" ht="27" customHeight="1" x14ac:dyDescent="0.2">
      <c r="A28" s="28" t="s">
        <v>83</v>
      </c>
      <c r="B28" s="70" t="e">
        <f t="shared" ref="B28:B33" si="4">B27+1</f>
        <v>#VALUE!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3"/>
      <c r="N28" s="3"/>
    </row>
    <row r="29" spans="1:14" s="4" customFormat="1" ht="27" customHeight="1" x14ac:dyDescent="0.2">
      <c r="A29" s="28" t="s">
        <v>84</v>
      </c>
      <c r="B29" s="70" t="e">
        <f t="shared" si="4"/>
        <v>#VALUE!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3"/>
      <c r="N29" s="3"/>
    </row>
    <row r="30" spans="1:14" s="4" customFormat="1" ht="27" customHeight="1" x14ac:dyDescent="0.2">
      <c r="A30" s="28" t="s">
        <v>85</v>
      </c>
      <c r="B30" s="70" t="e">
        <f t="shared" si="4"/>
        <v>#VALUE!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3"/>
      <c r="N30" s="3"/>
    </row>
    <row r="31" spans="1:14" s="4" customFormat="1" ht="27" customHeight="1" x14ac:dyDescent="0.2">
      <c r="A31" s="28" t="s">
        <v>86</v>
      </c>
      <c r="B31" s="70" t="e">
        <f t="shared" si="4"/>
        <v>#VALUE!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"/>
      <c r="N31" s="3"/>
    </row>
    <row r="32" spans="1:14" s="4" customFormat="1" ht="27" customHeight="1" x14ac:dyDescent="0.2">
      <c r="A32" s="28" t="s">
        <v>87</v>
      </c>
      <c r="B32" s="70" t="e">
        <f t="shared" si="4"/>
        <v>#VALUE!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3"/>
      <c r="N32" s="3"/>
    </row>
    <row r="33" spans="1:14" s="4" customFormat="1" ht="27" customHeight="1" x14ac:dyDescent="0.2">
      <c r="A33" s="28" t="s">
        <v>88</v>
      </c>
      <c r="B33" s="70" t="e">
        <f t="shared" si="4"/>
        <v>#VALUE!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"/>
      <c r="N33" s="3"/>
    </row>
    <row r="34" spans="1:14" s="16" customFormat="1" ht="27" customHeight="1" x14ac:dyDescent="0.2">
      <c r="A34" s="116" t="s">
        <v>93</v>
      </c>
      <c r="B34" s="117"/>
      <c r="C34" s="117"/>
      <c r="D34" s="118"/>
      <c r="E34" s="29">
        <f t="shared" ref="E34:L34" si="5">SUM(E27:E33)</f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15"/>
      <c r="N34" s="15"/>
    </row>
    <row r="35" spans="1:14" s="4" customFormat="1" ht="27" customHeight="1" x14ac:dyDescent="0.2">
      <c r="A35" s="26" t="s">
        <v>94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"/>
      <c r="N35" s="3"/>
    </row>
    <row r="36" spans="1:14" s="4" customFormat="1" ht="27" customHeight="1" x14ac:dyDescent="0.2">
      <c r="A36" s="28" t="s">
        <v>82</v>
      </c>
      <c r="B36" s="70" t="e">
        <f>B33+1</f>
        <v>#VALUE!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3"/>
      <c r="N36" s="3"/>
    </row>
    <row r="37" spans="1:14" s="4" customFormat="1" ht="27" customHeight="1" x14ac:dyDescent="0.2">
      <c r="A37" s="28" t="s">
        <v>83</v>
      </c>
      <c r="B37" s="70" t="e">
        <f t="shared" ref="B37:B42" si="6">B36+1</f>
        <v>#VALUE!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3"/>
      <c r="N37" s="3"/>
    </row>
    <row r="38" spans="1:14" s="4" customFormat="1" ht="27" customHeight="1" x14ac:dyDescent="0.2">
      <c r="A38" s="28" t="s">
        <v>84</v>
      </c>
      <c r="B38" s="70" t="e">
        <f t="shared" si="6"/>
        <v>#VALUE!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3"/>
      <c r="N38" s="3"/>
    </row>
    <row r="39" spans="1:14" s="4" customFormat="1" ht="27" customHeight="1" x14ac:dyDescent="0.2">
      <c r="A39" s="28" t="s">
        <v>85</v>
      </c>
      <c r="B39" s="70" t="e">
        <f t="shared" si="6"/>
        <v>#VALUE!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3"/>
      <c r="N39" s="3"/>
    </row>
    <row r="40" spans="1:14" s="4" customFormat="1" ht="27" customHeight="1" x14ac:dyDescent="0.2">
      <c r="A40" s="28" t="s">
        <v>86</v>
      </c>
      <c r="B40" s="70" t="e">
        <f t="shared" si="6"/>
        <v>#VALUE!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3"/>
      <c r="N40" s="3"/>
    </row>
    <row r="41" spans="1:14" s="4" customFormat="1" ht="27" customHeight="1" x14ac:dyDescent="0.2">
      <c r="A41" s="28" t="s">
        <v>87</v>
      </c>
      <c r="B41" s="70" t="e">
        <f t="shared" si="6"/>
        <v>#VALUE!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"/>
      <c r="N41" s="3"/>
    </row>
    <row r="42" spans="1:14" s="4" customFormat="1" ht="27" customHeight="1" x14ac:dyDescent="0.2">
      <c r="A42" s="28" t="s">
        <v>88</v>
      </c>
      <c r="B42" s="70" t="e">
        <f t="shared" si="6"/>
        <v>#VALUE!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3"/>
      <c r="N42" s="3"/>
    </row>
    <row r="43" spans="1:14" s="16" customFormat="1" ht="27" customHeight="1" x14ac:dyDescent="0.2">
      <c r="A43" s="116" t="s">
        <v>95</v>
      </c>
      <c r="B43" s="117"/>
      <c r="C43" s="117"/>
      <c r="D43" s="118"/>
      <c r="E43" s="29">
        <f t="shared" ref="E43:L43" si="7">SUM(E36:E42)</f>
        <v>0</v>
      </c>
      <c r="F43" s="29">
        <f t="shared" si="7"/>
        <v>0</v>
      </c>
      <c r="G43" s="29">
        <f t="shared" si="7"/>
        <v>0</v>
      </c>
      <c r="H43" s="29">
        <f t="shared" si="7"/>
        <v>0</v>
      </c>
      <c r="I43" s="29">
        <f t="shared" si="7"/>
        <v>0</v>
      </c>
      <c r="J43" s="29">
        <f t="shared" si="7"/>
        <v>0</v>
      </c>
      <c r="K43" s="29">
        <f t="shared" si="7"/>
        <v>0</v>
      </c>
      <c r="L43" s="29">
        <f t="shared" si="7"/>
        <v>0</v>
      </c>
      <c r="M43" s="15"/>
      <c r="N43" s="15"/>
    </row>
    <row r="44" spans="1:14" s="4" customFormat="1" ht="27" customHeight="1" x14ac:dyDescent="0.2">
      <c r="A44" s="26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3"/>
      <c r="N44" s="3"/>
    </row>
    <row r="45" spans="1:14" s="4" customFormat="1" ht="27" customHeight="1" x14ac:dyDescent="0.2">
      <c r="A45" s="28" t="s">
        <v>82</v>
      </c>
      <c r="B45" s="70" t="e">
        <f>B42+1</f>
        <v>#VALUE!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3"/>
      <c r="N45" s="3"/>
    </row>
    <row r="46" spans="1:14" s="4" customFormat="1" ht="27" customHeight="1" x14ac:dyDescent="0.2">
      <c r="A46" s="28" t="s">
        <v>83</v>
      </c>
      <c r="B46" s="70" t="e">
        <f t="shared" ref="B46:B51" si="8">B45+1</f>
        <v>#VALUE!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3"/>
      <c r="N46" s="3"/>
    </row>
    <row r="47" spans="1:14" s="4" customFormat="1" ht="27" customHeight="1" x14ac:dyDescent="0.2">
      <c r="A47" s="28" t="s">
        <v>84</v>
      </c>
      <c r="B47" s="70" t="e">
        <f t="shared" si="8"/>
        <v>#VALUE!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3"/>
      <c r="N47" s="3"/>
    </row>
    <row r="48" spans="1:14" s="4" customFormat="1" ht="27" customHeight="1" x14ac:dyDescent="0.2">
      <c r="A48" s="28" t="s">
        <v>85</v>
      </c>
      <c r="B48" s="70" t="e">
        <f t="shared" si="8"/>
        <v>#VALUE!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3"/>
      <c r="N48" s="3"/>
    </row>
    <row r="49" spans="1:14" s="4" customFormat="1" ht="27" customHeight="1" x14ac:dyDescent="0.2">
      <c r="A49" s="28" t="s">
        <v>86</v>
      </c>
      <c r="B49" s="70" t="e">
        <f t="shared" si="8"/>
        <v>#VALUE!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3"/>
      <c r="N49" s="3"/>
    </row>
    <row r="50" spans="1:14" s="4" customFormat="1" ht="27" customHeight="1" x14ac:dyDescent="0.2">
      <c r="A50" s="28" t="s">
        <v>87</v>
      </c>
      <c r="B50" s="70" t="e">
        <f t="shared" si="8"/>
        <v>#VALUE!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3"/>
      <c r="N50" s="3"/>
    </row>
    <row r="51" spans="1:14" s="4" customFormat="1" ht="27" customHeight="1" x14ac:dyDescent="0.2">
      <c r="A51" s="28" t="s">
        <v>88</v>
      </c>
      <c r="B51" s="70" t="e">
        <f t="shared" si="8"/>
        <v>#VALUE!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3"/>
      <c r="N51" s="3"/>
    </row>
    <row r="52" spans="1:14" s="16" customFormat="1" ht="27" customHeight="1" x14ac:dyDescent="0.2">
      <c r="A52" s="116" t="s">
        <v>97</v>
      </c>
      <c r="B52" s="117"/>
      <c r="C52" s="117"/>
      <c r="D52" s="118"/>
      <c r="E52" s="29">
        <f t="shared" ref="E52:L52" si="9">SUM(E45:E51)</f>
        <v>0</v>
      </c>
      <c r="F52" s="29">
        <f t="shared" si="9"/>
        <v>0</v>
      </c>
      <c r="G52" s="29">
        <f t="shared" si="9"/>
        <v>0</v>
      </c>
      <c r="H52" s="29">
        <f t="shared" si="9"/>
        <v>0</v>
      </c>
      <c r="I52" s="29">
        <f t="shared" si="9"/>
        <v>0</v>
      </c>
      <c r="J52" s="29">
        <f t="shared" si="9"/>
        <v>0</v>
      </c>
      <c r="K52" s="29">
        <f t="shared" si="9"/>
        <v>0</v>
      </c>
      <c r="L52" s="29">
        <f t="shared" si="9"/>
        <v>0</v>
      </c>
      <c r="M52" s="15"/>
      <c r="N52" s="15"/>
    </row>
    <row r="53" spans="1:14" s="4" customFormat="1" ht="27" customHeight="1" x14ac:dyDescent="0.2">
      <c r="A53" s="26" t="s">
        <v>98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3"/>
      <c r="N53" s="3"/>
    </row>
    <row r="54" spans="1:14" s="4" customFormat="1" ht="27" customHeight="1" x14ac:dyDescent="0.2">
      <c r="A54" s="28" t="s">
        <v>82</v>
      </c>
      <c r="B54" s="70" t="e">
        <f>B51+1</f>
        <v>#VALUE!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3"/>
      <c r="N54" s="3"/>
    </row>
    <row r="55" spans="1:14" s="4" customFormat="1" ht="27" customHeight="1" x14ac:dyDescent="0.2">
      <c r="A55" s="28" t="s">
        <v>83</v>
      </c>
      <c r="B55" s="70" t="e">
        <f t="shared" ref="B55:B60" si="10">B54+1</f>
        <v>#VALUE!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3"/>
      <c r="N55" s="3"/>
    </row>
    <row r="56" spans="1:14" s="4" customFormat="1" ht="27" customHeight="1" x14ac:dyDescent="0.2">
      <c r="A56" s="28" t="s">
        <v>84</v>
      </c>
      <c r="B56" s="70" t="e">
        <f t="shared" si="10"/>
        <v>#VALUE!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3"/>
      <c r="N56" s="3"/>
    </row>
    <row r="57" spans="1:14" s="4" customFormat="1" ht="27" customHeight="1" x14ac:dyDescent="0.2">
      <c r="A57" s="28" t="s">
        <v>85</v>
      </c>
      <c r="B57" s="70" t="e">
        <f t="shared" si="10"/>
        <v>#VALUE!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3"/>
      <c r="N57" s="3"/>
    </row>
    <row r="58" spans="1:14" s="4" customFormat="1" ht="27" customHeight="1" x14ac:dyDescent="0.2">
      <c r="A58" s="28" t="s">
        <v>86</v>
      </c>
      <c r="B58" s="70" t="e">
        <f t="shared" si="10"/>
        <v>#VALUE!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3"/>
      <c r="N58" s="3"/>
    </row>
    <row r="59" spans="1:14" s="4" customFormat="1" ht="27" customHeight="1" x14ac:dyDescent="0.2">
      <c r="A59" s="28" t="s">
        <v>87</v>
      </c>
      <c r="B59" s="70" t="e">
        <f t="shared" si="10"/>
        <v>#VALUE!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"/>
      <c r="N59" s="3"/>
    </row>
    <row r="60" spans="1:14" s="4" customFormat="1" ht="27" customHeight="1" x14ac:dyDescent="0.2">
      <c r="A60" s="28" t="s">
        <v>88</v>
      </c>
      <c r="B60" s="70" t="e">
        <f t="shared" si="10"/>
        <v>#VALUE!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3"/>
      <c r="N60" s="3"/>
    </row>
    <row r="61" spans="1:14" s="16" customFormat="1" ht="27" customHeight="1" x14ac:dyDescent="0.2">
      <c r="A61" s="116" t="s">
        <v>99</v>
      </c>
      <c r="B61" s="117"/>
      <c r="C61" s="117"/>
      <c r="D61" s="118"/>
      <c r="E61" s="29">
        <f t="shared" ref="E61:L61" si="11">SUM(E54:E60)</f>
        <v>0</v>
      </c>
      <c r="F61" s="29">
        <f t="shared" si="11"/>
        <v>0</v>
      </c>
      <c r="G61" s="29">
        <f t="shared" si="11"/>
        <v>0</v>
      </c>
      <c r="H61" s="29">
        <f t="shared" si="11"/>
        <v>0</v>
      </c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15"/>
      <c r="N61" s="15"/>
    </row>
    <row r="62" spans="1:14" s="13" customFormat="1" ht="27" customHeight="1" x14ac:dyDescent="0.2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17"/>
      <c r="N62" s="17"/>
    </row>
    <row r="63" spans="1:14" s="13" customFormat="1" ht="27" customHeight="1" x14ac:dyDescent="0.2">
      <c r="A63" s="23" t="s">
        <v>100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17"/>
      <c r="N63" s="17"/>
    </row>
    <row r="64" spans="1:14" s="13" customFormat="1" ht="27" customHeight="1" thickBot="1" x14ac:dyDescent="0.3">
      <c r="A64" s="30"/>
      <c r="B64" s="31"/>
      <c r="C64" s="31"/>
      <c r="D64" s="40" t="s">
        <v>48</v>
      </c>
      <c r="E64" s="31"/>
      <c r="F64" s="31"/>
      <c r="G64" s="31"/>
      <c r="H64" s="31"/>
      <c r="I64" s="31"/>
      <c r="J64" s="31"/>
      <c r="K64" s="31"/>
      <c r="L64" s="31"/>
      <c r="M64" s="17"/>
      <c r="N64" s="17"/>
    </row>
    <row r="65" spans="1:14" s="10" customFormat="1" ht="42" customHeight="1" thickBot="1" x14ac:dyDescent="0.25">
      <c r="A65" s="32" t="s">
        <v>9</v>
      </c>
      <c r="B65" s="37">
        <f>SUM(E16+E25+E34+E43+E52+E61)</f>
        <v>0</v>
      </c>
      <c r="C65" s="22"/>
      <c r="D65" s="41" t="s">
        <v>49</v>
      </c>
      <c r="E65" s="22"/>
      <c r="F65" s="22"/>
      <c r="G65" s="22"/>
      <c r="H65" s="22"/>
      <c r="I65" s="22"/>
      <c r="J65" s="22"/>
      <c r="K65" s="22"/>
      <c r="L65" s="22"/>
      <c r="M65" s="9"/>
      <c r="N65" s="9"/>
    </row>
    <row r="66" spans="1:14" s="10" customFormat="1" ht="42" customHeight="1" thickBot="1" x14ac:dyDescent="0.25">
      <c r="A66" s="32" t="s">
        <v>51</v>
      </c>
      <c r="B66" s="37">
        <f>SUM(F16+F25+F34+F43+F52+F61)</f>
        <v>0</v>
      </c>
      <c r="C66" s="22"/>
      <c r="D66" s="41" t="s">
        <v>52</v>
      </c>
      <c r="E66" s="22"/>
      <c r="F66" s="22"/>
      <c r="G66" s="22"/>
      <c r="H66" s="22"/>
      <c r="I66" s="22"/>
      <c r="J66" s="22"/>
      <c r="K66" s="22"/>
      <c r="L66" s="22"/>
      <c r="M66" s="9"/>
      <c r="N66" s="9"/>
    </row>
    <row r="67" spans="1:14" s="10" customFormat="1" ht="42" customHeight="1" thickBot="1" x14ac:dyDescent="0.25">
      <c r="A67" s="34" t="s">
        <v>11</v>
      </c>
      <c r="B67" s="37">
        <f>SUM(G16+G25+G34+G43+G52+G61)</f>
        <v>0</v>
      </c>
      <c r="C67" s="22"/>
      <c r="D67" s="42"/>
      <c r="E67" s="22"/>
      <c r="F67" s="22"/>
      <c r="G67" s="22"/>
      <c r="H67" s="22"/>
      <c r="I67" s="22"/>
      <c r="J67" s="22"/>
      <c r="K67" s="22"/>
      <c r="L67" s="22"/>
      <c r="M67" s="9"/>
      <c r="N67" s="9"/>
    </row>
    <row r="68" spans="1:14" s="10" customFormat="1" ht="42" customHeight="1" thickBot="1" x14ac:dyDescent="0.25">
      <c r="A68" s="34" t="s">
        <v>12</v>
      </c>
      <c r="B68" s="37">
        <f>SUM(H16+H25+H34+H43+H52+H61)</f>
        <v>0</v>
      </c>
      <c r="C68" s="22"/>
      <c r="D68" s="41" t="s">
        <v>53</v>
      </c>
      <c r="E68" s="22"/>
      <c r="F68" s="22"/>
      <c r="G68" s="22"/>
      <c r="H68" s="22"/>
      <c r="I68" s="22"/>
      <c r="J68" s="22"/>
      <c r="K68" s="22"/>
      <c r="L68" s="22"/>
      <c r="M68" s="9"/>
      <c r="N68" s="9"/>
    </row>
    <row r="69" spans="1:14" s="10" customFormat="1" ht="42" customHeight="1" thickBot="1" x14ac:dyDescent="0.25">
      <c r="A69" s="34" t="s">
        <v>13</v>
      </c>
      <c r="B69" s="37">
        <f>SUM(I16+I25+I34+I43+I52+I61)</f>
        <v>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9"/>
      <c r="N69" s="9"/>
    </row>
    <row r="70" spans="1:14" s="10" customFormat="1" ht="42" customHeight="1" thickBot="1" x14ac:dyDescent="0.25">
      <c r="A70" s="34" t="s">
        <v>14</v>
      </c>
      <c r="B70" s="37">
        <f>SUM(J16+J25+J34+J43+J52+J61)</f>
        <v>0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9"/>
      <c r="N70" s="9"/>
    </row>
    <row r="71" spans="1:14" s="10" customFormat="1" ht="42" customHeight="1" thickBot="1" x14ac:dyDescent="0.25">
      <c r="A71" s="34" t="s">
        <v>54</v>
      </c>
      <c r="B71" s="37">
        <f>SUM(K16+K25+K34+K43+K52+K61)</f>
        <v>0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9"/>
      <c r="N71" s="9"/>
    </row>
    <row r="72" spans="1:14" s="10" customFormat="1" ht="15" customHeight="1" thickBot="1" x14ac:dyDescent="0.25">
      <c r="A72" s="34"/>
      <c r="B72" s="3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9"/>
      <c r="N72" s="9"/>
    </row>
    <row r="73" spans="1:14" s="9" customFormat="1" ht="40.5" customHeight="1" thickBot="1" x14ac:dyDescent="0.25">
      <c r="A73" s="36" t="s">
        <v>102</v>
      </c>
      <c r="B73" s="38">
        <f>SUM(B65:B67)</f>
        <v>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4" s="9" customFormat="1" ht="45" customHeight="1" thickBot="1" x14ac:dyDescent="0.25">
      <c r="A74" s="36" t="s">
        <v>103</v>
      </c>
      <c r="B74" s="38">
        <f>SUM(B65:B67)+B71</f>
        <v>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4" ht="27" customHeight="1" x14ac:dyDescent="0.25"/>
  </sheetData>
  <sheetProtection password="C3FC" sheet="1" objects="1" scenarios="1"/>
  <mergeCells count="10">
    <mergeCell ref="B3:D3"/>
    <mergeCell ref="J3:K3"/>
    <mergeCell ref="A43:D43"/>
    <mergeCell ref="A52:D52"/>
    <mergeCell ref="A61:D61"/>
    <mergeCell ref="J5:L5"/>
    <mergeCell ref="A16:D16"/>
    <mergeCell ref="A25:D25"/>
    <mergeCell ref="A34:D34"/>
    <mergeCell ref="B5:E5"/>
  </mergeCells>
  <phoneticPr fontId="9" type="noConversion"/>
  <printOptions horizontalCentered="1"/>
  <pageMargins left="0" right="0" top="0.59055118110236227" bottom="0.19685039370078741" header="0.51181102362204722" footer="0.51181102362204722"/>
  <pageSetup paperSize="8" scale="5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75"/>
  <sheetViews>
    <sheetView view="pageBreakPreview" zoomScale="70" zoomScaleNormal="100" zoomScaleSheetLayoutView="70" workbookViewId="0">
      <selection activeCell="B3" sqref="B3:D3"/>
    </sheetView>
  </sheetViews>
  <sheetFormatPr defaultRowHeight="18" x14ac:dyDescent="0.25"/>
  <cols>
    <col min="1" max="1" width="38.140625" customWidth="1"/>
    <col min="2" max="4" width="23.5703125" style="6" customWidth="1"/>
    <col min="5" max="6" width="15.85546875" style="6" customWidth="1"/>
    <col min="7" max="8" width="17.42578125" style="6" customWidth="1"/>
    <col min="9" max="9" width="18.42578125" style="6" customWidth="1"/>
    <col min="10" max="12" width="15.85546875" style="6" customWidth="1"/>
    <col min="13" max="14" width="9.140625" style="1"/>
  </cols>
  <sheetData>
    <row r="1" spans="1:14" s="2" customFormat="1" ht="28.5" customHeight="1" x14ac:dyDescent="0.2">
      <c r="A1" s="14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"/>
      <c r="N1" s="5"/>
    </row>
    <row r="2" spans="1:14" s="2" customFormat="1" ht="28.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</row>
    <row r="3" spans="1:14" s="4" customFormat="1" ht="49.5" customHeight="1" x14ac:dyDescent="0.2">
      <c r="A3" s="18" t="s">
        <v>1</v>
      </c>
      <c r="B3" s="113" t="str">
        <f>'Totals Calculation Matrix'!B3:D3</f>
        <v>District Service Name</v>
      </c>
      <c r="C3" s="115"/>
      <c r="D3" s="114"/>
      <c r="E3" s="22"/>
      <c r="F3" s="19"/>
      <c r="G3" s="39"/>
      <c r="H3" s="20"/>
      <c r="I3" s="21" t="s">
        <v>2</v>
      </c>
      <c r="J3" s="113" t="str">
        <f>'Totals Calculation Matrix'!H3</f>
        <v>House Officer / Registrar</v>
      </c>
      <c r="K3" s="114"/>
      <c r="L3" s="22"/>
      <c r="M3" s="3"/>
      <c r="N3" s="3"/>
    </row>
    <row r="4" spans="1:14" s="10" customFormat="1" ht="15.75" x14ac:dyDescent="0.2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</row>
    <row r="5" spans="1:14" s="2" customFormat="1" ht="90.75" customHeight="1" x14ac:dyDescent="0.2">
      <c r="A5" s="24" t="s">
        <v>75</v>
      </c>
      <c r="B5" s="119" t="str">
        <f>'Totals Calculation Matrix'!A14</f>
        <v>RMO 7</v>
      </c>
      <c r="C5" s="120"/>
      <c r="D5" s="120"/>
      <c r="E5" s="121"/>
      <c r="F5" s="25"/>
      <c r="G5" s="25"/>
      <c r="H5" s="25"/>
      <c r="I5" s="35" t="s">
        <v>4</v>
      </c>
      <c r="J5" s="113" t="str">
        <f>'Totals Calculation Matrix'!B5</f>
        <v>RMO Support to enter details from run description e.g.08:00 - 16:30 = 8 .5 hours/day</v>
      </c>
      <c r="K5" s="115"/>
      <c r="L5" s="114"/>
      <c r="M5" s="5"/>
      <c r="N5" s="5"/>
    </row>
    <row r="6" spans="1:14" s="12" customFormat="1" ht="15" customHeight="1" x14ac:dyDescent="0.2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1"/>
      <c r="N6" s="11"/>
    </row>
    <row r="7" spans="1:14" s="2" customFormat="1" ht="47.25" x14ac:dyDescent="0.2">
      <c r="A7" s="18" t="s">
        <v>76</v>
      </c>
      <c r="B7" s="21" t="s">
        <v>77</v>
      </c>
      <c r="C7" s="21" t="s">
        <v>78</v>
      </c>
      <c r="D7" s="21" t="s">
        <v>79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80</v>
      </c>
      <c r="M7" s="5"/>
      <c r="N7" s="5"/>
    </row>
    <row r="8" spans="1:14" s="4" customFormat="1" ht="27" customHeight="1" x14ac:dyDescent="0.2">
      <c r="A8" s="26" t="s">
        <v>81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N8" s="3"/>
    </row>
    <row r="9" spans="1:14" s="4" customFormat="1" ht="27" customHeight="1" x14ac:dyDescent="0.2">
      <c r="A9" s="28" t="s">
        <v>82</v>
      </c>
      <c r="B9" s="70" t="str">
        <f>'Totals Calculation Matrix'!H5</f>
        <v>Enter start date of run review e.g. 10/02/2020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3"/>
      <c r="N9" s="3"/>
    </row>
    <row r="10" spans="1:14" s="4" customFormat="1" ht="27" customHeight="1" x14ac:dyDescent="0.2">
      <c r="A10" s="28" t="s">
        <v>83</v>
      </c>
      <c r="B10" s="70" t="e">
        <f t="shared" ref="B10:B15" si="0">B9+1</f>
        <v>#VALUE!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"/>
      <c r="N10" s="3"/>
    </row>
    <row r="11" spans="1:14" s="4" customFormat="1" ht="27" customHeight="1" x14ac:dyDescent="0.2">
      <c r="A11" s="28" t="s">
        <v>84</v>
      </c>
      <c r="B11" s="70" t="e">
        <f t="shared" si="0"/>
        <v>#VALUE!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3"/>
      <c r="N11" s="3"/>
    </row>
    <row r="12" spans="1:14" s="4" customFormat="1" ht="27" customHeight="1" x14ac:dyDescent="0.2">
      <c r="A12" s="28" t="s">
        <v>85</v>
      </c>
      <c r="B12" s="70" t="e">
        <f t="shared" si="0"/>
        <v>#VALUE!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"/>
      <c r="N12" s="3"/>
    </row>
    <row r="13" spans="1:14" s="4" customFormat="1" ht="27" customHeight="1" x14ac:dyDescent="0.2">
      <c r="A13" s="28" t="s">
        <v>86</v>
      </c>
      <c r="B13" s="70" t="e">
        <f t="shared" si="0"/>
        <v>#VALUE!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"/>
      <c r="N13" s="3"/>
    </row>
    <row r="14" spans="1:14" s="4" customFormat="1" ht="27" customHeight="1" x14ac:dyDescent="0.2">
      <c r="A14" s="28" t="s">
        <v>87</v>
      </c>
      <c r="B14" s="70" t="e">
        <f t="shared" si="0"/>
        <v>#VALUE!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"/>
      <c r="N14" s="3"/>
    </row>
    <row r="15" spans="1:14" s="4" customFormat="1" ht="27" customHeight="1" x14ac:dyDescent="0.2">
      <c r="A15" s="28" t="s">
        <v>88</v>
      </c>
      <c r="B15" s="70" t="e">
        <f t="shared" si="0"/>
        <v>#VALUE!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"/>
      <c r="N15" s="3"/>
    </row>
    <row r="16" spans="1:14" s="16" customFormat="1" ht="27" customHeight="1" x14ac:dyDescent="0.2">
      <c r="A16" s="116" t="s">
        <v>89</v>
      </c>
      <c r="B16" s="117"/>
      <c r="C16" s="117"/>
      <c r="D16" s="118"/>
      <c r="E16" s="29">
        <f t="shared" ref="E16:L16" si="1">SUM(E9:E15)</f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15"/>
      <c r="N16" s="15"/>
    </row>
    <row r="17" spans="1:14" s="4" customFormat="1" ht="27" customHeight="1" x14ac:dyDescent="0.2">
      <c r="A17" s="26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"/>
      <c r="N17" s="3"/>
    </row>
    <row r="18" spans="1:14" s="4" customFormat="1" ht="27" customHeight="1" x14ac:dyDescent="0.2">
      <c r="A18" s="28" t="s">
        <v>82</v>
      </c>
      <c r="B18" s="70" t="e">
        <f>B15+1</f>
        <v>#VALUE!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3"/>
      <c r="N18" s="3"/>
    </row>
    <row r="19" spans="1:14" s="4" customFormat="1" ht="27" customHeight="1" x14ac:dyDescent="0.2">
      <c r="A19" s="28" t="s">
        <v>83</v>
      </c>
      <c r="B19" s="70" t="e">
        <f t="shared" ref="B19:B24" si="2">B18+1</f>
        <v>#VALUE!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"/>
      <c r="N19" s="3"/>
    </row>
    <row r="20" spans="1:14" s="4" customFormat="1" ht="27" customHeight="1" x14ac:dyDescent="0.2">
      <c r="A20" s="28" t="s">
        <v>84</v>
      </c>
      <c r="B20" s="70" t="e">
        <f t="shared" si="2"/>
        <v>#VALUE!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3"/>
      <c r="N20" s="3"/>
    </row>
    <row r="21" spans="1:14" s="4" customFormat="1" ht="27" customHeight="1" x14ac:dyDescent="0.2">
      <c r="A21" s="28" t="s">
        <v>85</v>
      </c>
      <c r="B21" s="70" t="e">
        <f t="shared" si="2"/>
        <v>#VALUE!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3"/>
      <c r="N21" s="3"/>
    </row>
    <row r="22" spans="1:14" s="4" customFormat="1" ht="27" customHeight="1" x14ac:dyDescent="0.2">
      <c r="A22" s="28" t="s">
        <v>86</v>
      </c>
      <c r="B22" s="70" t="e">
        <f t="shared" si="2"/>
        <v>#VALUE!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3"/>
      <c r="N22" s="3"/>
    </row>
    <row r="23" spans="1:14" s="4" customFormat="1" ht="27" customHeight="1" x14ac:dyDescent="0.2">
      <c r="A23" s="28" t="s">
        <v>87</v>
      </c>
      <c r="B23" s="70" t="e">
        <f t="shared" si="2"/>
        <v>#VALUE!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3"/>
      <c r="N23" s="3"/>
    </row>
    <row r="24" spans="1:14" s="4" customFormat="1" ht="27" customHeight="1" x14ac:dyDescent="0.2">
      <c r="A24" s="28" t="s">
        <v>88</v>
      </c>
      <c r="B24" s="70" t="e">
        <f t="shared" si="2"/>
        <v>#VALUE!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3"/>
      <c r="N24" s="3"/>
    </row>
    <row r="25" spans="1:14" s="16" customFormat="1" ht="27" customHeight="1" x14ac:dyDescent="0.2">
      <c r="A25" s="116" t="s">
        <v>91</v>
      </c>
      <c r="B25" s="117"/>
      <c r="C25" s="117"/>
      <c r="D25" s="118"/>
      <c r="E25" s="29">
        <f t="shared" ref="E25:L25" si="3">SUM(E18:E24)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15"/>
      <c r="N25" s="15"/>
    </row>
    <row r="26" spans="1:14" s="4" customFormat="1" ht="27" customHeight="1" x14ac:dyDescent="0.2">
      <c r="A26" s="26" t="s">
        <v>92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3"/>
      <c r="N26" s="3"/>
    </row>
    <row r="27" spans="1:14" s="4" customFormat="1" ht="27" customHeight="1" x14ac:dyDescent="0.2">
      <c r="A27" s="28" t="s">
        <v>82</v>
      </c>
      <c r="B27" s="70" t="e">
        <f>B24+1</f>
        <v>#VALUE!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3"/>
      <c r="N27" s="3"/>
    </row>
    <row r="28" spans="1:14" s="4" customFormat="1" ht="27" customHeight="1" x14ac:dyDescent="0.2">
      <c r="A28" s="28" t="s">
        <v>83</v>
      </c>
      <c r="B28" s="70" t="e">
        <f t="shared" ref="B28:B33" si="4">B27+1</f>
        <v>#VALUE!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3"/>
      <c r="N28" s="3"/>
    </row>
    <row r="29" spans="1:14" s="4" customFormat="1" ht="27" customHeight="1" x14ac:dyDescent="0.2">
      <c r="A29" s="28" t="s">
        <v>84</v>
      </c>
      <c r="B29" s="70" t="e">
        <f t="shared" si="4"/>
        <v>#VALUE!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3"/>
      <c r="N29" s="3"/>
    </row>
    <row r="30" spans="1:14" s="4" customFormat="1" ht="27" customHeight="1" x14ac:dyDescent="0.2">
      <c r="A30" s="28" t="s">
        <v>85</v>
      </c>
      <c r="B30" s="70" t="e">
        <f t="shared" si="4"/>
        <v>#VALUE!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3"/>
      <c r="N30" s="3"/>
    </row>
    <row r="31" spans="1:14" s="4" customFormat="1" ht="27" customHeight="1" x14ac:dyDescent="0.2">
      <c r="A31" s="28" t="s">
        <v>86</v>
      </c>
      <c r="B31" s="70" t="e">
        <f t="shared" si="4"/>
        <v>#VALUE!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"/>
      <c r="N31" s="3"/>
    </row>
    <row r="32" spans="1:14" s="4" customFormat="1" ht="27" customHeight="1" x14ac:dyDescent="0.2">
      <c r="A32" s="28" t="s">
        <v>87</v>
      </c>
      <c r="B32" s="70" t="e">
        <f t="shared" si="4"/>
        <v>#VALUE!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3"/>
      <c r="N32" s="3"/>
    </row>
    <row r="33" spans="1:14" s="4" customFormat="1" ht="27" customHeight="1" x14ac:dyDescent="0.2">
      <c r="A33" s="28" t="s">
        <v>88</v>
      </c>
      <c r="B33" s="70" t="e">
        <f t="shared" si="4"/>
        <v>#VALUE!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"/>
      <c r="N33" s="3"/>
    </row>
    <row r="34" spans="1:14" s="16" customFormat="1" ht="27" customHeight="1" x14ac:dyDescent="0.2">
      <c r="A34" s="116" t="s">
        <v>93</v>
      </c>
      <c r="B34" s="117"/>
      <c r="C34" s="117"/>
      <c r="D34" s="118"/>
      <c r="E34" s="29">
        <f t="shared" ref="E34:L34" si="5">SUM(E27:E33)</f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15"/>
      <c r="N34" s="15"/>
    </row>
    <row r="35" spans="1:14" s="4" customFormat="1" ht="27" customHeight="1" x14ac:dyDescent="0.2">
      <c r="A35" s="26" t="s">
        <v>94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"/>
      <c r="N35" s="3"/>
    </row>
    <row r="36" spans="1:14" s="4" customFormat="1" ht="27" customHeight="1" x14ac:dyDescent="0.2">
      <c r="A36" s="28" t="s">
        <v>82</v>
      </c>
      <c r="B36" s="70" t="e">
        <f>B33+1</f>
        <v>#VALUE!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3"/>
      <c r="N36" s="3"/>
    </row>
    <row r="37" spans="1:14" s="4" customFormat="1" ht="27" customHeight="1" x14ac:dyDescent="0.2">
      <c r="A37" s="28" t="s">
        <v>83</v>
      </c>
      <c r="B37" s="70" t="e">
        <f t="shared" ref="B37:B42" si="6">B36+1</f>
        <v>#VALUE!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3"/>
      <c r="N37" s="3"/>
    </row>
    <row r="38" spans="1:14" s="4" customFormat="1" ht="27" customHeight="1" x14ac:dyDescent="0.2">
      <c r="A38" s="28" t="s">
        <v>84</v>
      </c>
      <c r="B38" s="70" t="e">
        <f t="shared" si="6"/>
        <v>#VALUE!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3"/>
      <c r="N38" s="3"/>
    </row>
    <row r="39" spans="1:14" s="4" customFormat="1" ht="27" customHeight="1" x14ac:dyDescent="0.2">
      <c r="A39" s="28" t="s">
        <v>85</v>
      </c>
      <c r="B39" s="70" t="e">
        <f t="shared" si="6"/>
        <v>#VALUE!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3"/>
      <c r="N39" s="3"/>
    </row>
    <row r="40" spans="1:14" s="4" customFormat="1" ht="27" customHeight="1" x14ac:dyDescent="0.2">
      <c r="A40" s="28" t="s">
        <v>86</v>
      </c>
      <c r="B40" s="70" t="e">
        <f t="shared" si="6"/>
        <v>#VALUE!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3"/>
      <c r="N40" s="3"/>
    </row>
    <row r="41" spans="1:14" s="4" customFormat="1" ht="27" customHeight="1" x14ac:dyDescent="0.2">
      <c r="A41" s="28" t="s">
        <v>87</v>
      </c>
      <c r="B41" s="70" t="e">
        <f t="shared" si="6"/>
        <v>#VALUE!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"/>
      <c r="N41" s="3"/>
    </row>
    <row r="42" spans="1:14" s="4" customFormat="1" ht="27" customHeight="1" x14ac:dyDescent="0.2">
      <c r="A42" s="28" t="s">
        <v>88</v>
      </c>
      <c r="B42" s="70" t="e">
        <f t="shared" si="6"/>
        <v>#VALUE!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3"/>
      <c r="N42" s="3"/>
    </row>
    <row r="43" spans="1:14" s="16" customFormat="1" ht="27" customHeight="1" x14ac:dyDescent="0.2">
      <c r="A43" s="116" t="s">
        <v>95</v>
      </c>
      <c r="B43" s="117"/>
      <c r="C43" s="117"/>
      <c r="D43" s="118"/>
      <c r="E43" s="29">
        <f t="shared" ref="E43:L43" si="7">SUM(E36:E42)</f>
        <v>0</v>
      </c>
      <c r="F43" s="29">
        <f t="shared" si="7"/>
        <v>0</v>
      </c>
      <c r="G43" s="29">
        <f t="shared" si="7"/>
        <v>0</v>
      </c>
      <c r="H43" s="29">
        <f t="shared" si="7"/>
        <v>0</v>
      </c>
      <c r="I43" s="29">
        <f t="shared" si="7"/>
        <v>0</v>
      </c>
      <c r="J43" s="29">
        <f t="shared" si="7"/>
        <v>0</v>
      </c>
      <c r="K43" s="29">
        <f t="shared" si="7"/>
        <v>0</v>
      </c>
      <c r="L43" s="29">
        <f t="shared" si="7"/>
        <v>0</v>
      </c>
      <c r="M43" s="15"/>
      <c r="N43" s="15"/>
    </row>
    <row r="44" spans="1:14" s="4" customFormat="1" ht="27" customHeight="1" x14ac:dyDescent="0.2">
      <c r="A44" s="26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3"/>
      <c r="N44" s="3"/>
    </row>
    <row r="45" spans="1:14" s="4" customFormat="1" ht="27" customHeight="1" x14ac:dyDescent="0.2">
      <c r="A45" s="28" t="s">
        <v>82</v>
      </c>
      <c r="B45" s="70" t="e">
        <f>B42+1</f>
        <v>#VALUE!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3"/>
      <c r="N45" s="3"/>
    </row>
    <row r="46" spans="1:14" s="4" customFormat="1" ht="27" customHeight="1" x14ac:dyDescent="0.2">
      <c r="A46" s="28" t="s">
        <v>83</v>
      </c>
      <c r="B46" s="70" t="e">
        <f t="shared" ref="B46:B51" si="8">B45+1</f>
        <v>#VALUE!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3"/>
      <c r="N46" s="3"/>
    </row>
    <row r="47" spans="1:14" s="4" customFormat="1" ht="27" customHeight="1" x14ac:dyDescent="0.2">
      <c r="A47" s="28" t="s">
        <v>84</v>
      </c>
      <c r="B47" s="70" t="e">
        <f t="shared" si="8"/>
        <v>#VALUE!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3"/>
      <c r="N47" s="3"/>
    </row>
    <row r="48" spans="1:14" s="4" customFormat="1" ht="27" customHeight="1" x14ac:dyDescent="0.2">
      <c r="A48" s="28" t="s">
        <v>85</v>
      </c>
      <c r="B48" s="70" t="e">
        <f t="shared" si="8"/>
        <v>#VALUE!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3"/>
      <c r="N48" s="3"/>
    </row>
    <row r="49" spans="1:14" s="4" customFormat="1" ht="27" customHeight="1" x14ac:dyDescent="0.2">
      <c r="A49" s="28" t="s">
        <v>86</v>
      </c>
      <c r="B49" s="70" t="e">
        <f t="shared" si="8"/>
        <v>#VALUE!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3"/>
      <c r="N49" s="3"/>
    </row>
    <row r="50" spans="1:14" s="4" customFormat="1" ht="27" customHeight="1" x14ac:dyDescent="0.2">
      <c r="A50" s="28" t="s">
        <v>87</v>
      </c>
      <c r="B50" s="70" t="e">
        <f t="shared" si="8"/>
        <v>#VALUE!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3"/>
      <c r="N50" s="3"/>
    </row>
    <row r="51" spans="1:14" s="4" customFormat="1" ht="27" customHeight="1" x14ac:dyDescent="0.2">
      <c r="A51" s="28" t="s">
        <v>88</v>
      </c>
      <c r="B51" s="70" t="e">
        <f t="shared" si="8"/>
        <v>#VALUE!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3"/>
      <c r="N51" s="3"/>
    </row>
    <row r="52" spans="1:14" s="16" customFormat="1" ht="27" customHeight="1" x14ac:dyDescent="0.2">
      <c r="A52" s="116" t="s">
        <v>97</v>
      </c>
      <c r="B52" s="117"/>
      <c r="C52" s="117"/>
      <c r="D52" s="118"/>
      <c r="E52" s="29">
        <f t="shared" ref="E52:L52" si="9">SUM(E45:E51)</f>
        <v>0</v>
      </c>
      <c r="F52" s="29">
        <f t="shared" si="9"/>
        <v>0</v>
      </c>
      <c r="G52" s="29">
        <f t="shared" si="9"/>
        <v>0</v>
      </c>
      <c r="H52" s="29">
        <f t="shared" si="9"/>
        <v>0</v>
      </c>
      <c r="I52" s="29">
        <f t="shared" si="9"/>
        <v>0</v>
      </c>
      <c r="J52" s="29">
        <f t="shared" si="9"/>
        <v>0</v>
      </c>
      <c r="K52" s="29">
        <f t="shared" si="9"/>
        <v>0</v>
      </c>
      <c r="L52" s="29">
        <f t="shared" si="9"/>
        <v>0</v>
      </c>
      <c r="M52" s="15"/>
      <c r="N52" s="15"/>
    </row>
    <row r="53" spans="1:14" s="4" customFormat="1" ht="27" customHeight="1" x14ac:dyDescent="0.2">
      <c r="A53" s="26" t="s">
        <v>98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3"/>
      <c r="N53" s="3"/>
    </row>
    <row r="54" spans="1:14" s="4" customFormat="1" ht="27" customHeight="1" x14ac:dyDescent="0.2">
      <c r="A54" s="28" t="s">
        <v>82</v>
      </c>
      <c r="B54" s="70" t="e">
        <f>B51+1</f>
        <v>#VALUE!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3"/>
      <c r="N54" s="3"/>
    </row>
    <row r="55" spans="1:14" s="4" customFormat="1" ht="27" customHeight="1" x14ac:dyDescent="0.2">
      <c r="A55" s="28" t="s">
        <v>83</v>
      </c>
      <c r="B55" s="70" t="e">
        <f t="shared" ref="B55:B60" si="10">B54+1</f>
        <v>#VALUE!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3"/>
      <c r="N55" s="3"/>
    </row>
    <row r="56" spans="1:14" s="4" customFormat="1" ht="27" customHeight="1" x14ac:dyDescent="0.2">
      <c r="A56" s="28" t="s">
        <v>84</v>
      </c>
      <c r="B56" s="70" t="e">
        <f t="shared" si="10"/>
        <v>#VALUE!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3"/>
      <c r="N56" s="3"/>
    </row>
    <row r="57" spans="1:14" s="4" customFormat="1" ht="27" customHeight="1" x14ac:dyDescent="0.2">
      <c r="A57" s="28" t="s">
        <v>85</v>
      </c>
      <c r="B57" s="70" t="e">
        <f t="shared" si="10"/>
        <v>#VALUE!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3"/>
      <c r="N57" s="3"/>
    </row>
    <row r="58" spans="1:14" s="4" customFormat="1" ht="27" customHeight="1" x14ac:dyDescent="0.2">
      <c r="A58" s="28" t="s">
        <v>86</v>
      </c>
      <c r="B58" s="70" t="e">
        <f t="shared" si="10"/>
        <v>#VALUE!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3"/>
      <c r="N58" s="3"/>
    </row>
    <row r="59" spans="1:14" s="4" customFormat="1" ht="27" customHeight="1" x14ac:dyDescent="0.2">
      <c r="A59" s="28" t="s">
        <v>87</v>
      </c>
      <c r="B59" s="70" t="e">
        <f t="shared" si="10"/>
        <v>#VALUE!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"/>
      <c r="N59" s="3"/>
    </row>
    <row r="60" spans="1:14" s="4" customFormat="1" ht="27" customHeight="1" x14ac:dyDescent="0.2">
      <c r="A60" s="28" t="s">
        <v>88</v>
      </c>
      <c r="B60" s="70" t="e">
        <f t="shared" si="10"/>
        <v>#VALUE!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3"/>
      <c r="N60" s="3"/>
    </row>
    <row r="61" spans="1:14" s="16" customFormat="1" ht="27" customHeight="1" x14ac:dyDescent="0.2">
      <c r="A61" s="116" t="s">
        <v>99</v>
      </c>
      <c r="B61" s="117"/>
      <c r="C61" s="117"/>
      <c r="D61" s="118"/>
      <c r="E61" s="29">
        <f t="shared" ref="E61:L61" si="11">SUM(E54:E60)</f>
        <v>0</v>
      </c>
      <c r="F61" s="29">
        <f t="shared" si="11"/>
        <v>0</v>
      </c>
      <c r="G61" s="29">
        <f t="shared" si="11"/>
        <v>0</v>
      </c>
      <c r="H61" s="29">
        <f t="shared" si="11"/>
        <v>0</v>
      </c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15"/>
      <c r="N61" s="15"/>
    </row>
    <row r="62" spans="1:14" s="13" customFormat="1" ht="27" customHeight="1" x14ac:dyDescent="0.2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17"/>
      <c r="N62" s="17"/>
    </row>
    <row r="63" spans="1:14" s="13" customFormat="1" ht="27" customHeight="1" x14ac:dyDescent="0.2">
      <c r="A63" s="23" t="s">
        <v>100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17"/>
      <c r="N63" s="17"/>
    </row>
    <row r="64" spans="1:14" s="13" customFormat="1" ht="27" customHeight="1" thickBot="1" x14ac:dyDescent="0.25">
      <c r="A64" s="30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17"/>
      <c r="N64" s="17"/>
    </row>
    <row r="65" spans="1:14" s="10" customFormat="1" ht="42" customHeight="1" thickBot="1" x14ac:dyDescent="0.3">
      <c r="A65" s="32" t="s">
        <v>9</v>
      </c>
      <c r="B65" s="37">
        <f>SUM(E16+E25+E34+E43+E52+E61)</f>
        <v>0</v>
      </c>
      <c r="C65" s="22"/>
      <c r="D65" s="40" t="s">
        <v>48</v>
      </c>
      <c r="E65" s="22"/>
      <c r="F65" s="22"/>
      <c r="G65" s="22"/>
      <c r="H65" s="22"/>
      <c r="I65" s="22"/>
      <c r="J65" s="22"/>
      <c r="K65" s="22"/>
      <c r="L65" s="22"/>
      <c r="M65" s="9"/>
      <c r="N65" s="9"/>
    </row>
    <row r="66" spans="1:14" s="10" customFormat="1" ht="42" customHeight="1" thickBot="1" x14ac:dyDescent="0.25">
      <c r="A66" s="32" t="s">
        <v>51</v>
      </c>
      <c r="B66" s="37">
        <f>SUM(F16+F25+F34+F43+F52+F61)</f>
        <v>0</v>
      </c>
      <c r="C66" s="22"/>
      <c r="D66" s="41" t="s">
        <v>49</v>
      </c>
      <c r="E66" s="22"/>
      <c r="F66" s="22"/>
      <c r="G66" s="22"/>
      <c r="H66" s="22"/>
      <c r="I66" s="22"/>
      <c r="J66" s="22"/>
      <c r="K66" s="22"/>
      <c r="L66" s="22"/>
      <c r="M66" s="9"/>
      <c r="N66" s="9"/>
    </row>
    <row r="67" spans="1:14" s="10" customFormat="1" ht="42" customHeight="1" thickBot="1" x14ac:dyDescent="0.25">
      <c r="A67" s="34" t="s">
        <v>11</v>
      </c>
      <c r="B67" s="37">
        <f>SUM(G16+G25+G34+G43+G52+G61)</f>
        <v>0</v>
      </c>
      <c r="C67" s="22"/>
      <c r="D67" s="41" t="s">
        <v>52</v>
      </c>
      <c r="E67" s="22"/>
      <c r="F67" s="22"/>
      <c r="G67" s="22"/>
      <c r="H67" s="22"/>
      <c r="I67" s="22"/>
      <c r="J67" s="22"/>
      <c r="K67" s="22"/>
      <c r="L67" s="22"/>
      <c r="M67" s="9"/>
      <c r="N67" s="9"/>
    </row>
    <row r="68" spans="1:14" s="10" customFormat="1" ht="42" customHeight="1" thickBot="1" x14ac:dyDescent="0.25">
      <c r="A68" s="34" t="s">
        <v>12</v>
      </c>
      <c r="B68" s="37">
        <f>SUM(H16+H25+H34+H43+H52+H61)</f>
        <v>0</v>
      </c>
      <c r="C68" s="22"/>
      <c r="D68" s="42"/>
      <c r="E68" s="22"/>
      <c r="F68" s="22"/>
      <c r="G68" s="22"/>
      <c r="H68" s="22"/>
      <c r="I68" s="22"/>
      <c r="J68" s="22"/>
      <c r="K68" s="22"/>
      <c r="L68" s="22"/>
      <c r="M68" s="9"/>
      <c r="N68" s="9"/>
    </row>
    <row r="69" spans="1:14" s="10" customFormat="1" ht="42" customHeight="1" thickBot="1" x14ac:dyDescent="0.25">
      <c r="A69" s="34" t="s">
        <v>13</v>
      </c>
      <c r="B69" s="37">
        <f>SUM(I16+I25+I34+I43+I52+I61)</f>
        <v>0</v>
      </c>
      <c r="C69" s="22"/>
      <c r="D69" s="41" t="s">
        <v>53</v>
      </c>
      <c r="E69" s="22"/>
      <c r="F69" s="22"/>
      <c r="G69" s="22"/>
      <c r="H69" s="22"/>
      <c r="I69" s="22"/>
      <c r="J69" s="22"/>
      <c r="K69" s="22"/>
      <c r="L69" s="22"/>
      <c r="M69" s="9"/>
      <c r="N69" s="9"/>
    </row>
    <row r="70" spans="1:14" s="10" customFormat="1" ht="42" customHeight="1" thickBot="1" x14ac:dyDescent="0.25">
      <c r="A70" s="34" t="s">
        <v>14</v>
      </c>
      <c r="B70" s="37">
        <f>SUM(J16+J25+J34+J43+J52+J61)</f>
        <v>0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9"/>
      <c r="N70" s="9"/>
    </row>
    <row r="71" spans="1:14" s="10" customFormat="1" ht="42" customHeight="1" thickBot="1" x14ac:dyDescent="0.25">
      <c r="A71" s="34" t="s">
        <v>54</v>
      </c>
      <c r="B71" s="37">
        <f>SUM(K16+K25+K34+K43+K52+K61)</f>
        <v>0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9"/>
      <c r="N71" s="9"/>
    </row>
    <row r="72" spans="1:14" s="10" customFormat="1" ht="15" customHeight="1" thickBot="1" x14ac:dyDescent="0.25">
      <c r="A72" s="34"/>
      <c r="B72" s="3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9"/>
      <c r="N72" s="9"/>
    </row>
    <row r="73" spans="1:14" s="9" customFormat="1" ht="40.5" customHeight="1" thickBot="1" x14ac:dyDescent="0.25">
      <c r="A73" s="36" t="s">
        <v>102</v>
      </c>
      <c r="B73" s="38">
        <f>SUM(B65:B67)</f>
        <v>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4" s="9" customFormat="1" ht="45" customHeight="1" thickBot="1" x14ac:dyDescent="0.25">
      <c r="A74" s="36" t="s">
        <v>103</v>
      </c>
      <c r="B74" s="38">
        <f>SUM(B65:B67)+B71</f>
        <v>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4" ht="27" customHeight="1" x14ac:dyDescent="0.25"/>
  </sheetData>
  <sheetProtection password="C3FC" sheet="1" objects="1" scenarios="1"/>
  <mergeCells count="10">
    <mergeCell ref="B3:D3"/>
    <mergeCell ref="J3:K3"/>
    <mergeCell ref="A43:D43"/>
    <mergeCell ref="A52:D52"/>
    <mergeCell ref="A61:D61"/>
    <mergeCell ref="J5:L5"/>
    <mergeCell ref="A16:D16"/>
    <mergeCell ref="A25:D25"/>
    <mergeCell ref="A34:D34"/>
    <mergeCell ref="B5:E5"/>
  </mergeCells>
  <phoneticPr fontId="9" type="noConversion"/>
  <printOptions horizontalCentered="1"/>
  <pageMargins left="0" right="0" top="0.59055118110236227" bottom="0.19685039370078741" header="0.51181102362204722" footer="0.51181102362204722"/>
  <pageSetup paperSize="8" scale="5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75"/>
  <sheetViews>
    <sheetView view="pageBreakPreview" zoomScale="70" zoomScaleNormal="100" zoomScaleSheetLayoutView="70" workbookViewId="0">
      <selection activeCell="B3" sqref="B3:D3"/>
    </sheetView>
  </sheetViews>
  <sheetFormatPr defaultRowHeight="18" x14ac:dyDescent="0.25"/>
  <cols>
    <col min="1" max="1" width="38.140625" customWidth="1"/>
    <col min="2" max="4" width="23.5703125" style="6" customWidth="1"/>
    <col min="5" max="6" width="15.85546875" style="6" customWidth="1"/>
    <col min="7" max="8" width="17.42578125" style="6" customWidth="1"/>
    <col min="9" max="9" width="18.42578125" style="6" customWidth="1"/>
    <col min="10" max="12" width="15.85546875" style="6" customWidth="1"/>
    <col min="13" max="14" width="9.140625" style="1"/>
  </cols>
  <sheetData>
    <row r="1" spans="1:14" s="2" customFormat="1" ht="28.5" customHeight="1" x14ac:dyDescent="0.2">
      <c r="A1" s="79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"/>
      <c r="N1" s="5"/>
    </row>
    <row r="2" spans="1:14" s="2" customFormat="1" ht="28.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</row>
    <row r="3" spans="1:14" s="4" customFormat="1" ht="49.5" customHeight="1" x14ac:dyDescent="0.2">
      <c r="A3" s="18" t="s">
        <v>1</v>
      </c>
      <c r="B3" s="113" t="str">
        <f>'Totals Calculation Matrix'!B3:D3</f>
        <v>District Service Name</v>
      </c>
      <c r="C3" s="115"/>
      <c r="D3" s="114"/>
      <c r="E3" s="22"/>
      <c r="F3" s="19"/>
      <c r="G3" s="39"/>
      <c r="H3" s="20"/>
      <c r="I3" s="21" t="s">
        <v>2</v>
      </c>
      <c r="J3" s="113" t="str">
        <f>'Totals Calculation Matrix'!H3</f>
        <v>House Officer / Registrar</v>
      </c>
      <c r="K3" s="114"/>
      <c r="L3" s="22"/>
      <c r="M3" s="3"/>
      <c r="N3" s="3"/>
    </row>
    <row r="4" spans="1:14" s="10" customFormat="1" ht="15.75" x14ac:dyDescent="0.2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</row>
    <row r="5" spans="1:14" s="2" customFormat="1" ht="90.75" customHeight="1" x14ac:dyDescent="0.2">
      <c r="A5" s="24" t="s">
        <v>75</v>
      </c>
      <c r="B5" s="119" t="str">
        <f>'Totals Calculation Matrix'!A15</f>
        <v>RMO 8</v>
      </c>
      <c r="C5" s="120"/>
      <c r="D5" s="120"/>
      <c r="E5" s="121"/>
      <c r="F5" s="25"/>
      <c r="G5" s="25"/>
      <c r="H5" s="25"/>
      <c r="I5" s="35" t="s">
        <v>4</v>
      </c>
      <c r="J5" s="113" t="str">
        <f>'Totals Calculation Matrix'!B5</f>
        <v>RMO Support to enter details from run description e.g.08:00 - 16:30 = 8 .5 hours/day</v>
      </c>
      <c r="K5" s="115"/>
      <c r="L5" s="114"/>
      <c r="M5" s="5"/>
      <c r="N5" s="5"/>
    </row>
    <row r="6" spans="1:14" s="12" customFormat="1" ht="15" customHeight="1" x14ac:dyDescent="0.2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11"/>
      <c r="N6" s="11"/>
    </row>
    <row r="7" spans="1:14" s="2" customFormat="1" ht="47.25" x14ac:dyDescent="0.2">
      <c r="A7" s="18" t="s">
        <v>76</v>
      </c>
      <c r="B7" s="21" t="s">
        <v>77</v>
      </c>
      <c r="C7" s="21" t="s">
        <v>78</v>
      </c>
      <c r="D7" s="21" t="s">
        <v>79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80</v>
      </c>
      <c r="M7" s="5"/>
      <c r="N7" s="5"/>
    </row>
    <row r="8" spans="1:14" s="4" customFormat="1" ht="27" customHeight="1" x14ac:dyDescent="0.2">
      <c r="A8" s="26" t="s">
        <v>81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3"/>
      <c r="N8" s="3"/>
    </row>
    <row r="9" spans="1:14" s="4" customFormat="1" ht="27" customHeight="1" x14ac:dyDescent="0.2">
      <c r="A9" s="28" t="s">
        <v>82</v>
      </c>
      <c r="B9" s="70" t="str">
        <f>'Totals Calculation Matrix'!H5</f>
        <v>Enter start date of run review e.g. 10/02/2020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3"/>
      <c r="N9" s="3"/>
    </row>
    <row r="10" spans="1:14" s="4" customFormat="1" ht="27" customHeight="1" x14ac:dyDescent="0.2">
      <c r="A10" s="28" t="s">
        <v>83</v>
      </c>
      <c r="B10" s="70" t="e">
        <f t="shared" ref="B10:B15" si="0">B9+1</f>
        <v>#VALUE!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3"/>
      <c r="N10" s="3"/>
    </row>
    <row r="11" spans="1:14" s="4" customFormat="1" ht="27" customHeight="1" x14ac:dyDescent="0.2">
      <c r="A11" s="28" t="s">
        <v>84</v>
      </c>
      <c r="B11" s="70" t="e">
        <f t="shared" si="0"/>
        <v>#VALUE!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3"/>
      <c r="N11" s="3"/>
    </row>
    <row r="12" spans="1:14" s="4" customFormat="1" ht="27" customHeight="1" x14ac:dyDescent="0.2">
      <c r="A12" s="28" t="s">
        <v>85</v>
      </c>
      <c r="B12" s="70" t="e">
        <f t="shared" si="0"/>
        <v>#VALUE!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"/>
      <c r="N12" s="3"/>
    </row>
    <row r="13" spans="1:14" s="4" customFormat="1" ht="27" customHeight="1" x14ac:dyDescent="0.2">
      <c r="A13" s="28" t="s">
        <v>86</v>
      </c>
      <c r="B13" s="70" t="e">
        <f t="shared" si="0"/>
        <v>#VALUE!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"/>
      <c r="N13" s="3"/>
    </row>
    <row r="14" spans="1:14" s="4" customFormat="1" ht="27" customHeight="1" x14ac:dyDescent="0.2">
      <c r="A14" s="28" t="s">
        <v>87</v>
      </c>
      <c r="B14" s="70" t="e">
        <f t="shared" si="0"/>
        <v>#VALUE!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"/>
      <c r="N14" s="3"/>
    </row>
    <row r="15" spans="1:14" s="4" customFormat="1" ht="27" customHeight="1" x14ac:dyDescent="0.2">
      <c r="A15" s="28" t="s">
        <v>88</v>
      </c>
      <c r="B15" s="70" t="e">
        <f t="shared" si="0"/>
        <v>#VALUE!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"/>
      <c r="N15" s="3"/>
    </row>
    <row r="16" spans="1:14" s="16" customFormat="1" ht="27" customHeight="1" x14ac:dyDescent="0.2">
      <c r="A16" s="116" t="s">
        <v>89</v>
      </c>
      <c r="B16" s="117"/>
      <c r="C16" s="117"/>
      <c r="D16" s="118"/>
      <c r="E16" s="29">
        <f t="shared" ref="E16:L16" si="1">SUM(E9:E15)</f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15"/>
      <c r="N16" s="15"/>
    </row>
    <row r="17" spans="1:14" s="4" customFormat="1" ht="27" customHeight="1" x14ac:dyDescent="0.2">
      <c r="A17" s="26" t="s">
        <v>90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"/>
      <c r="N17" s="3"/>
    </row>
    <row r="18" spans="1:14" s="4" customFormat="1" ht="27" customHeight="1" x14ac:dyDescent="0.2">
      <c r="A18" s="28" t="s">
        <v>82</v>
      </c>
      <c r="B18" s="70" t="e">
        <f>B15+1</f>
        <v>#VALUE!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3"/>
      <c r="N18" s="3"/>
    </row>
    <row r="19" spans="1:14" s="4" customFormat="1" ht="27" customHeight="1" x14ac:dyDescent="0.2">
      <c r="A19" s="28" t="s">
        <v>83</v>
      </c>
      <c r="B19" s="70" t="e">
        <f t="shared" ref="B19:B24" si="2">B18+1</f>
        <v>#VALUE!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3"/>
      <c r="N19" s="3"/>
    </row>
    <row r="20" spans="1:14" s="4" customFormat="1" ht="27" customHeight="1" x14ac:dyDescent="0.2">
      <c r="A20" s="28" t="s">
        <v>84</v>
      </c>
      <c r="B20" s="70" t="e">
        <f t="shared" si="2"/>
        <v>#VALUE!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3"/>
      <c r="N20" s="3"/>
    </row>
    <row r="21" spans="1:14" s="4" customFormat="1" ht="27" customHeight="1" x14ac:dyDescent="0.2">
      <c r="A21" s="28" t="s">
        <v>85</v>
      </c>
      <c r="B21" s="70" t="e">
        <f t="shared" si="2"/>
        <v>#VALUE!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3"/>
      <c r="N21" s="3"/>
    </row>
    <row r="22" spans="1:14" s="4" customFormat="1" ht="27" customHeight="1" x14ac:dyDescent="0.2">
      <c r="A22" s="28" t="s">
        <v>86</v>
      </c>
      <c r="B22" s="70" t="e">
        <f t="shared" si="2"/>
        <v>#VALUE!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3"/>
      <c r="N22" s="3"/>
    </row>
    <row r="23" spans="1:14" s="4" customFormat="1" ht="27" customHeight="1" x14ac:dyDescent="0.2">
      <c r="A23" s="28" t="s">
        <v>87</v>
      </c>
      <c r="B23" s="70" t="e">
        <f t="shared" si="2"/>
        <v>#VALUE!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3"/>
      <c r="N23" s="3"/>
    </row>
    <row r="24" spans="1:14" s="4" customFormat="1" ht="27" customHeight="1" x14ac:dyDescent="0.2">
      <c r="A24" s="28" t="s">
        <v>88</v>
      </c>
      <c r="B24" s="70" t="e">
        <f t="shared" si="2"/>
        <v>#VALUE!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3"/>
      <c r="N24" s="3"/>
    </row>
    <row r="25" spans="1:14" s="16" customFormat="1" ht="27" customHeight="1" x14ac:dyDescent="0.2">
      <c r="A25" s="116" t="s">
        <v>91</v>
      </c>
      <c r="B25" s="117"/>
      <c r="C25" s="117"/>
      <c r="D25" s="118"/>
      <c r="E25" s="29">
        <f t="shared" ref="E25:L25" si="3">SUM(E18:E24)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15"/>
      <c r="N25" s="15"/>
    </row>
    <row r="26" spans="1:14" s="4" customFormat="1" ht="27" customHeight="1" x14ac:dyDescent="0.2">
      <c r="A26" s="26" t="s">
        <v>92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3"/>
      <c r="N26" s="3"/>
    </row>
    <row r="27" spans="1:14" s="4" customFormat="1" ht="27" customHeight="1" x14ac:dyDescent="0.2">
      <c r="A27" s="28" t="s">
        <v>82</v>
      </c>
      <c r="B27" s="70" t="e">
        <f>B24+1</f>
        <v>#VALUE!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3"/>
      <c r="N27" s="3"/>
    </row>
    <row r="28" spans="1:14" s="4" customFormat="1" ht="27" customHeight="1" x14ac:dyDescent="0.2">
      <c r="A28" s="28" t="s">
        <v>83</v>
      </c>
      <c r="B28" s="70" t="e">
        <f t="shared" ref="B28:B33" si="4">B27+1</f>
        <v>#VALUE!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3"/>
      <c r="N28" s="3"/>
    </row>
    <row r="29" spans="1:14" s="4" customFormat="1" ht="27" customHeight="1" x14ac:dyDescent="0.2">
      <c r="A29" s="28" t="s">
        <v>84</v>
      </c>
      <c r="B29" s="70" t="e">
        <f t="shared" si="4"/>
        <v>#VALUE!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3"/>
      <c r="N29" s="3"/>
    </row>
    <row r="30" spans="1:14" s="4" customFormat="1" ht="27" customHeight="1" x14ac:dyDescent="0.2">
      <c r="A30" s="28" t="s">
        <v>85</v>
      </c>
      <c r="B30" s="70" t="e">
        <f t="shared" si="4"/>
        <v>#VALUE!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3"/>
      <c r="N30" s="3"/>
    </row>
    <row r="31" spans="1:14" s="4" customFormat="1" ht="27" customHeight="1" x14ac:dyDescent="0.2">
      <c r="A31" s="28" t="s">
        <v>86</v>
      </c>
      <c r="B31" s="70" t="e">
        <f t="shared" si="4"/>
        <v>#VALUE!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3"/>
      <c r="N31" s="3"/>
    </row>
    <row r="32" spans="1:14" s="4" customFormat="1" ht="27" customHeight="1" x14ac:dyDescent="0.2">
      <c r="A32" s="28" t="s">
        <v>87</v>
      </c>
      <c r="B32" s="70" t="e">
        <f t="shared" si="4"/>
        <v>#VALUE!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3"/>
      <c r="N32" s="3"/>
    </row>
    <row r="33" spans="1:14" s="4" customFormat="1" ht="27" customHeight="1" x14ac:dyDescent="0.2">
      <c r="A33" s="28" t="s">
        <v>88</v>
      </c>
      <c r="B33" s="70" t="e">
        <f t="shared" si="4"/>
        <v>#VALUE!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"/>
      <c r="N33" s="3"/>
    </row>
    <row r="34" spans="1:14" s="16" customFormat="1" ht="27" customHeight="1" x14ac:dyDescent="0.2">
      <c r="A34" s="116" t="s">
        <v>93</v>
      </c>
      <c r="B34" s="117"/>
      <c r="C34" s="117"/>
      <c r="D34" s="118"/>
      <c r="E34" s="29">
        <f t="shared" ref="E34:L34" si="5">SUM(E27:E33)</f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15"/>
      <c r="N34" s="15"/>
    </row>
    <row r="35" spans="1:14" s="4" customFormat="1" ht="27" customHeight="1" x14ac:dyDescent="0.2">
      <c r="A35" s="26" t="s">
        <v>94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"/>
      <c r="N35" s="3"/>
    </row>
    <row r="36" spans="1:14" s="4" customFormat="1" ht="27" customHeight="1" x14ac:dyDescent="0.2">
      <c r="A36" s="28" t="s">
        <v>82</v>
      </c>
      <c r="B36" s="70" t="e">
        <f>B33+1</f>
        <v>#VALUE!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3"/>
      <c r="N36" s="3"/>
    </row>
    <row r="37" spans="1:14" s="4" customFormat="1" ht="27" customHeight="1" x14ac:dyDescent="0.2">
      <c r="A37" s="28" t="s">
        <v>83</v>
      </c>
      <c r="B37" s="70" t="e">
        <f t="shared" ref="B37:B42" si="6">B36+1</f>
        <v>#VALUE!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3"/>
      <c r="N37" s="3"/>
    </row>
    <row r="38" spans="1:14" s="4" customFormat="1" ht="27" customHeight="1" x14ac:dyDescent="0.2">
      <c r="A38" s="28" t="s">
        <v>84</v>
      </c>
      <c r="B38" s="70" t="e">
        <f t="shared" si="6"/>
        <v>#VALUE!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3"/>
      <c r="N38" s="3"/>
    </row>
    <row r="39" spans="1:14" s="4" customFormat="1" ht="27" customHeight="1" x14ac:dyDescent="0.2">
      <c r="A39" s="28" t="s">
        <v>85</v>
      </c>
      <c r="B39" s="70" t="e">
        <f t="shared" si="6"/>
        <v>#VALUE!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3"/>
      <c r="N39" s="3"/>
    </row>
    <row r="40" spans="1:14" s="4" customFormat="1" ht="27" customHeight="1" x14ac:dyDescent="0.2">
      <c r="A40" s="28" t="s">
        <v>86</v>
      </c>
      <c r="B40" s="70" t="e">
        <f t="shared" si="6"/>
        <v>#VALUE!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3"/>
      <c r="N40" s="3"/>
    </row>
    <row r="41" spans="1:14" s="4" customFormat="1" ht="27" customHeight="1" x14ac:dyDescent="0.2">
      <c r="A41" s="28" t="s">
        <v>87</v>
      </c>
      <c r="B41" s="70" t="e">
        <f t="shared" si="6"/>
        <v>#VALUE!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"/>
      <c r="N41" s="3"/>
    </row>
    <row r="42" spans="1:14" s="4" customFormat="1" ht="27" customHeight="1" x14ac:dyDescent="0.2">
      <c r="A42" s="28" t="s">
        <v>88</v>
      </c>
      <c r="B42" s="70" t="e">
        <f t="shared" si="6"/>
        <v>#VALUE!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3"/>
      <c r="N42" s="3"/>
    </row>
    <row r="43" spans="1:14" s="16" customFormat="1" ht="27" customHeight="1" x14ac:dyDescent="0.2">
      <c r="A43" s="116" t="s">
        <v>95</v>
      </c>
      <c r="B43" s="117"/>
      <c r="C43" s="117"/>
      <c r="D43" s="118"/>
      <c r="E43" s="29">
        <f t="shared" ref="E43:L43" si="7">SUM(E36:E42)</f>
        <v>0</v>
      </c>
      <c r="F43" s="29">
        <f t="shared" si="7"/>
        <v>0</v>
      </c>
      <c r="G43" s="29">
        <f t="shared" si="7"/>
        <v>0</v>
      </c>
      <c r="H43" s="29">
        <f t="shared" si="7"/>
        <v>0</v>
      </c>
      <c r="I43" s="29">
        <f t="shared" si="7"/>
        <v>0</v>
      </c>
      <c r="J43" s="29">
        <f t="shared" si="7"/>
        <v>0</v>
      </c>
      <c r="K43" s="29">
        <f t="shared" si="7"/>
        <v>0</v>
      </c>
      <c r="L43" s="29">
        <f t="shared" si="7"/>
        <v>0</v>
      </c>
      <c r="M43" s="15"/>
      <c r="N43" s="15"/>
    </row>
    <row r="44" spans="1:14" s="4" customFormat="1" ht="27" customHeight="1" x14ac:dyDescent="0.2">
      <c r="A44" s="26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3"/>
      <c r="N44" s="3"/>
    </row>
    <row r="45" spans="1:14" s="4" customFormat="1" ht="27" customHeight="1" x14ac:dyDescent="0.2">
      <c r="A45" s="28" t="s">
        <v>82</v>
      </c>
      <c r="B45" s="70" t="e">
        <f>B42+1</f>
        <v>#VALUE!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3"/>
      <c r="N45" s="3"/>
    </row>
    <row r="46" spans="1:14" s="4" customFormat="1" ht="27" customHeight="1" x14ac:dyDescent="0.2">
      <c r="A46" s="28" t="s">
        <v>83</v>
      </c>
      <c r="B46" s="70" t="e">
        <f t="shared" ref="B46:B51" si="8">B45+1</f>
        <v>#VALUE!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3"/>
      <c r="N46" s="3"/>
    </row>
    <row r="47" spans="1:14" s="4" customFormat="1" ht="27" customHeight="1" x14ac:dyDescent="0.2">
      <c r="A47" s="28" t="s">
        <v>84</v>
      </c>
      <c r="B47" s="70" t="e">
        <f t="shared" si="8"/>
        <v>#VALUE!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3"/>
      <c r="N47" s="3"/>
    </row>
    <row r="48" spans="1:14" s="4" customFormat="1" ht="27" customHeight="1" x14ac:dyDescent="0.2">
      <c r="A48" s="28" t="s">
        <v>85</v>
      </c>
      <c r="B48" s="70" t="e">
        <f t="shared" si="8"/>
        <v>#VALUE!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3"/>
      <c r="N48" s="3"/>
    </row>
    <row r="49" spans="1:14" s="4" customFormat="1" ht="27" customHeight="1" x14ac:dyDescent="0.2">
      <c r="A49" s="28" t="s">
        <v>86</v>
      </c>
      <c r="B49" s="70" t="e">
        <f t="shared" si="8"/>
        <v>#VALUE!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3"/>
      <c r="N49" s="3"/>
    </row>
    <row r="50" spans="1:14" s="4" customFormat="1" ht="27" customHeight="1" x14ac:dyDescent="0.2">
      <c r="A50" s="28" t="s">
        <v>87</v>
      </c>
      <c r="B50" s="70" t="e">
        <f t="shared" si="8"/>
        <v>#VALUE!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3"/>
      <c r="N50" s="3"/>
    </row>
    <row r="51" spans="1:14" s="4" customFormat="1" ht="27" customHeight="1" x14ac:dyDescent="0.2">
      <c r="A51" s="28" t="s">
        <v>88</v>
      </c>
      <c r="B51" s="70" t="e">
        <f t="shared" si="8"/>
        <v>#VALUE!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3"/>
      <c r="N51" s="3"/>
    </row>
    <row r="52" spans="1:14" s="16" customFormat="1" ht="27" customHeight="1" x14ac:dyDescent="0.2">
      <c r="A52" s="116" t="s">
        <v>97</v>
      </c>
      <c r="B52" s="117"/>
      <c r="C52" s="117"/>
      <c r="D52" s="118"/>
      <c r="E52" s="29">
        <f t="shared" ref="E52:L52" si="9">SUM(E45:E51)</f>
        <v>0</v>
      </c>
      <c r="F52" s="29">
        <f t="shared" si="9"/>
        <v>0</v>
      </c>
      <c r="G52" s="29">
        <f t="shared" si="9"/>
        <v>0</v>
      </c>
      <c r="H52" s="29">
        <f t="shared" si="9"/>
        <v>0</v>
      </c>
      <c r="I52" s="29">
        <f t="shared" si="9"/>
        <v>0</v>
      </c>
      <c r="J52" s="29">
        <f t="shared" si="9"/>
        <v>0</v>
      </c>
      <c r="K52" s="29">
        <f t="shared" si="9"/>
        <v>0</v>
      </c>
      <c r="L52" s="29">
        <f t="shared" si="9"/>
        <v>0</v>
      </c>
      <c r="M52" s="15"/>
      <c r="N52" s="15"/>
    </row>
    <row r="53" spans="1:14" s="4" customFormat="1" ht="27" customHeight="1" x14ac:dyDescent="0.2">
      <c r="A53" s="26" t="s">
        <v>98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3"/>
      <c r="N53" s="3"/>
    </row>
    <row r="54" spans="1:14" s="4" customFormat="1" ht="27" customHeight="1" x14ac:dyDescent="0.2">
      <c r="A54" s="28" t="s">
        <v>82</v>
      </c>
      <c r="B54" s="70" t="e">
        <f>B51+1</f>
        <v>#VALUE!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3"/>
      <c r="N54" s="3"/>
    </row>
    <row r="55" spans="1:14" s="4" customFormat="1" ht="27" customHeight="1" x14ac:dyDescent="0.2">
      <c r="A55" s="28" t="s">
        <v>83</v>
      </c>
      <c r="B55" s="70" t="e">
        <f t="shared" ref="B55:B60" si="10">B54+1</f>
        <v>#VALUE!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3"/>
      <c r="N55" s="3"/>
    </row>
    <row r="56" spans="1:14" s="4" customFormat="1" ht="27" customHeight="1" x14ac:dyDescent="0.2">
      <c r="A56" s="28" t="s">
        <v>84</v>
      </c>
      <c r="B56" s="70" t="e">
        <f t="shared" si="10"/>
        <v>#VALUE!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3"/>
      <c r="N56" s="3"/>
    </row>
    <row r="57" spans="1:14" s="4" customFormat="1" ht="27" customHeight="1" x14ac:dyDescent="0.2">
      <c r="A57" s="28" t="s">
        <v>85</v>
      </c>
      <c r="B57" s="70" t="e">
        <f t="shared" si="10"/>
        <v>#VALUE!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3"/>
      <c r="N57" s="3"/>
    </row>
    <row r="58" spans="1:14" s="4" customFormat="1" ht="27" customHeight="1" x14ac:dyDescent="0.2">
      <c r="A58" s="28" t="s">
        <v>86</v>
      </c>
      <c r="B58" s="70" t="e">
        <f t="shared" si="10"/>
        <v>#VALUE!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3"/>
      <c r="N58" s="3"/>
    </row>
    <row r="59" spans="1:14" s="4" customFormat="1" ht="27" customHeight="1" x14ac:dyDescent="0.2">
      <c r="A59" s="28" t="s">
        <v>87</v>
      </c>
      <c r="B59" s="70" t="e">
        <f t="shared" si="10"/>
        <v>#VALUE!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3"/>
      <c r="N59" s="3"/>
    </row>
    <row r="60" spans="1:14" s="4" customFormat="1" ht="27" customHeight="1" x14ac:dyDescent="0.2">
      <c r="A60" s="28" t="s">
        <v>88</v>
      </c>
      <c r="B60" s="70" t="e">
        <f t="shared" si="10"/>
        <v>#VALUE!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3"/>
      <c r="N60" s="3"/>
    </row>
    <row r="61" spans="1:14" s="16" customFormat="1" ht="27" customHeight="1" x14ac:dyDescent="0.2">
      <c r="A61" s="116" t="s">
        <v>99</v>
      </c>
      <c r="B61" s="117"/>
      <c r="C61" s="117"/>
      <c r="D61" s="118"/>
      <c r="E61" s="29">
        <f t="shared" ref="E61:L61" si="11">SUM(E54:E60)</f>
        <v>0</v>
      </c>
      <c r="F61" s="29">
        <f t="shared" si="11"/>
        <v>0</v>
      </c>
      <c r="G61" s="29">
        <f t="shared" si="11"/>
        <v>0</v>
      </c>
      <c r="H61" s="29">
        <f t="shared" si="11"/>
        <v>0</v>
      </c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15"/>
      <c r="N61" s="15"/>
    </row>
    <row r="62" spans="1:14" s="13" customFormat="1" ht="27" customHeight="1" x14ac:dyDescent="0.2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17"/>
      <c r="N62" s="17"/>
    </row>
    <row r="63" spans="1:14" s="13" customFormat="1" ht="27" customHeight="1" x14ac:dyDescent="0.2">
      <c r="A63" s="23" t="s">
        <v>100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17"/>
      <c r="N63" s="17"/>
    </row>
    <row r="64" spans="1:14" s="13" customFormat="1" ht="27" customHeight="1" thickBot="1" x14ac:dyDescent="0.3">
      <c r="A64" s="30"/>
      <c r="B64" s="31"/>
      <c r="C64" s="31"/>
      <c r="D64" s="40" t="s">
        <v>48</v>
      </c>
      <c r="E64" s="31"/>
      <c r="F64" s="31"/>
      <c r="G64" s="31"/>
      <c r="H64" s="31"/>
      <c r="I64" s="31"/>
      <c r="J64" s="31"/>
      <c r="K64" s="31"/>
      <c r="L64" s="31"/>
      <c r="M64" s="17"/>
      <c r="N64" s="17"/>
    </row>
    <row r="65" spans="1:14" s="10" customFormat="1" ht="42" customHeight="1" thickBot="1" x14ac:dyDescent="0.25">
      <c r="A65" s="32" t="s">
        <v>9</v>
      </c>
      <c r="B65" s="37">
        <f>SUM(E16+E25+E34+E43+E52+E61)</f>
        <v>0</v>
      </c>
      <c r="C65" s="22"/>
      <c r="D65" s="41" t="s">
        <v>49</v>
      </c>
      <c r="E65" s="22"/>
      <c r="F65" s="22"/>
      <c r="G65" s="22"/>
      <c r="H65" s="22"/>
      <c r="I65" s="22"/>
      <c r="J65" s="22"/>
      <c r="K65" s="22"/>
      <c r="L65" s="22"/>
      <c r="M65" s="9"/>
      <c r="N65" s="9"/>
    </row>
    <row r="66" spans="1:14" s="10" customFormat="1" ht="42" customHeight="1" thickBot="1" x14ac:dyDescent="0.25">
      <c r="A66" s="32" t="s">
        <v>51</v>
      </c>
      <c r="B66" s="37">
        <f>SUM(F16+F25+F34+F43+F52+F61)</f>
        <v>0</v>
      </c>
      <c r="C66" s="22"/>
      <c r="D66" s="41" t="s">
        <v>52</v>
      </c>
      <c r="E66" s="22"/>
      <c r="F66" s="22"/>
      <c r="G66" s="22"/>
      <c r="H66" s="22"/>
      <c r="I66" s="22"/>
      <c r="J66" s="22"/>
      <c r="K66" s="22"/>
      <c r="L66" s="22"/>
      <c r="M66" s="9"/>
      <c r="N66" s="9"/>
    </row>
    <row r="67" spans="1:14" s="10" customFormat="1" ht="42" customHeight="1" thickBot="1" x14ac:dyDescent="0.25">
      <c r="A67" s="34" t="s">
        <v>11</v>
      </c>
      <c r="B67" s="37">
        <f>SUM(G16+G25+G34+G43+G52+G61)</f>
        <v>0</v>
      </c>
      <c r="C67" s="22"/>
      <c r="D67" s="42"/>
      <c r="E67" s="22"/>
      <c r="F67" s="22"/>
      <c r="G67" s="22"/>
      <c r="H67" s="22"/>
      <c r="I67" s="22"/>
      <c r="J67" s="22"/>
      <c r="K67" s="22"/>
      <c r="L67" s="22"/>
      <c r="M67" s="9"/>
      <c r="N67" s="9"/>
    </row>
    <row r="68" spans="1:14" s="10" customFormat="1" ht="42" customHeight="1" thickBot="1" x14ac:dyDescent="0.25">
      <c r="A68" s="34" t="s">
        <v>12</v>
      </c>
      <c r="B68" s="37">
        <f>SUM(H16+H25+H34+H43+H52+H61)</f>
        <v>0</v>
      </c>
      <c r="C68" s="22"/>
      <c r="D68" s="41" t="s">
        <v>53</v>
      </c>
      <c r="E68" s="22"/>
      <c r="F68" s="22"/>
      <c r="G68" s="22"/>
      <c r="H68" s="22"/>
      <c r="I68" s="22"/>
      <c r="J68" s="22"/>
      <c r="K68" s="22"/>
      <c r="L68" s="22"/>
      <c r="M68" s="9"/>
      <c r="N68" s="9"/>
    </row>
    <row r="69" spans="1:14" s="10" customFormat="1" ht="42" customHeight="1" thickBot="1" x14ac:dyDescent="0.25">
      <c r="A69" s="34" t="s">
        <v>13</v>
      </c>
      <c r="B69" s="37">
        <f>SUM(I16+I25+I34+I43+I52+I61)</f>
        <v>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9"/>
      <c r="N69" s="9"/>
    </row>
    <row r="70" spans="1:14" s="10" customFormat="1" ht="42" customHeight="1" thickBot="1" x14ac:dyDescent="0.25">
      <c r="A70" s="34" t="s">
        <v>14</v>
      </c>
      <c r="B70" s="37">
        <f>SUM(J16+J25+J34+J43+J52+J61)</f>
        <v>0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9"/>
      <c r="N70" s="9"/>
    </row>
    <row r="71" spans="1:14" s="10" customFormat="1" ht="42" customHeight="1" thickBot="1" x14ac:dyDescent="0.25">
      <c r="A71" s="34" t="s">
        <v>54</v>
      </c>
      <c r="B71" s="37">
        <f>SUM(K16+K25+K34+K43+K52+K61)</f>
        <v>0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9"/>
      <c r="N71" s="9"/>
    </row>
    <row r="72" spans="1:14" s="10" customFormat="1" ht="15" customHeight="1" thickBot="1" x14ac:dyDescent="0.25">
      <c r="A72" s="34"/>
      <c r="B72" s="3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9"/>
      <c r="N72" s="9"/>
    </row>
    <row r="73" spans="1:14" s="9" customFormat="1" ht="40.5" customHeight="1" thickBot="1" x14ac:dyDescent="0.25">
      <c r="A73" s="36" t="s">
        <v>102</v>
      </c>
      <c r="B73" s="38">
        <f>SUM(B65:B67)</f>
        <v>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4" s="9" customFormat="1" ht="45" customHeight="1" thickBot="1" x14ac:dyDescent="0.25">
      <c r="A74" s="36" t="s">
        <v>103</v>
      </c>
      <c r="B74" s="38">
        <f>SUM(B65:B67)+B71</f>
        <v>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4" ht="27" customHeight="1" x14ac:dyDescent="0.25"/>
  </sheetData>
  <sheetProtection password="C3FC" sheet="1" objects="1" scenarios="1"/>
  <mergeCells count="10">
    <mergeCell ref="B3:D3"/>
    <mergeCell ref="J3:K3"/>
    <mergeCell ref="A43:D43"/>
    <mergeCell ref="A52:D52"/>
    <mergeCell ref="A61:D61"/>
    <mergeCell ref="J5:L5"/>
    <mergeCell ref="A16:D16"/>
    <mergeCell ref="A25:D25"/>
    <mergeCell ref="A34:D34"/>
    <mergeCell ref="B5:E5"/>
  </mergeCells>
  <phoneticPr fontId="9" type="noConversion"/>
  <printOptions horizontalCentered="1"/>
  <pageMargins left="0" right="0" top="0.59055118110236227" bottom="0.19685039370078741" header="0.51181102362204722" footer="0.51181102362204722"/>
  <pageSetup paperSize="8" scale="5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156B36AA78FB4E912D8A9DF95101DD" ma:contentTypeVersion="7" ma:contentTypeDescription="Create a new document." ma:contentTypeScope="" ma:versionID="ca8ff46aa5024f4d3a0bba176061cce4">
  <xsd:schema xmlns:xsd="http://www.w3.org/2001/XMLSchema" xmlns:xs="http://www.w3.org/2001/XMLSchema" xmlns:p="http://schemas.microsoft.com/office/2006/metadata/properties" xmlns:ns2="ac3f991f-0b4e-44eb-93d6-64378cf669ec" xmlns:ns3="bc5acb63-efd9-46f0-b03e-cceff1e89b1e" targetNamespace="http://schemas.microsoft.com/office/2006/metadata/properties" ma:root="true" ma:fieldsID="d03f168f3ac4526b87f9ef7dbce8bb02" ns2:_="" ns3:_="">
    <xsd:import namespace="ac3f991f-0b4e-44eb-93d6-64378cf669ec"/>
    <xsd:import namespace="bc5acb63-efd9-46f0-b03e-cceff1e89b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f991f-0b4e-44eb-93d6-64378cf669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5acb63-efd9-46f0-b03e-cceff1e89b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482542-C7F1-43FB-8E3D-B268F4F31187}">
  <ds:schemaRefs>
    <ds:schemaRef ds:uri="http://schemas.microsoft.com/office/2006/metadata/properties"/>
    <ds:schemaRef ds:uri="http://schemas.microsoft.com/office/infopath/2007/PartnerControls"/>
    <ds:schemaRef ds:uri="a2984dfb-d5d6-45d9-9364-de3aa4a9e2fb"/>
    <ds:schemaRef ds:uri="1bd4bb20-3b53-4be8-81ec-aa725c929aad"/>
    <ds:schemaRef ds:uri="17ec3dfb-ee43-496a-bf86-c65633bc0640"/>
    <ds:schemaRef ds:uri="e21cbe00-2104-4159-b9b9-bd54555d1bf2"/>
  </ds:schemaRefs>
</ds:datastoreItem>
</file>

<file path=customXml/itemProps2.xml><?xml version="1.0" encoding="utf-8"?>
<ds:datastoreItem xmlns:ds="http://schemas.openxmlformats.org/officeDocument/2006/customXml" ds:itemID="{E1F9E4BC-3CC2-475D-87F9-B6F37FE9C6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239149-4BA8-4A91-89F4-7AF2DDB238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3f991f-0b4e-44eb-93d6-64378cf669ec"/>
    <ds:schemaRef ds:uri="bc5acb63-efd9-46f0-b03e-cceff1e89b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32</vt:i4>
      </vt:variant>
    </vt:vector>
  </HeadingPairs>
  <TitlesOfParts>
    <vt:vector size="64" baseType="lpstr">
      <vt:lpstr>Totals Calculation Matrix</vt:lpstr>
      <vt:lpstr>Calculation Matrix RMO 1</vt:lpstr>
      <vt:lpstr>Calculation Matrix RMO 2</vt:lpstr>
      <vt:lpstr>Calculation Matrix RMO 3</vt:lpstr>
      <vt:lpstr>Calculation Matrix RMO 4</vt:lpstr>
      <vt:lpstr>Calculation Matrix RMO 5</vt:lpstr>
      <vt:lpstr>Calculation Matrix RMO 6</vt:lpstr>
      <vt:lpstr>Calculation Matrix RMO 7</vt:lpstr>
      <vt:lpstr>Calculation Matrix RMO 8</vt:lpstr>
      <vt:lpstr>Calculation Matrix RMO 9</vt:lpstr>
      <vt:lpstr>Calculation Matrix RMO 10</vt:lpstr>
      <vt:lpstr>Calculation Matrix RMO 11</vt:lpstr>
      <vt:lpstr>Calculation Matrix RMO 12</vt:lpstr>
      <vt:lpstr>Calculation Matrix RMO 13</vt:lpstr>
      <vt:lpstr>Calculation Matrix RMO 14</vt:lpstr>
      <vt:lpstr>Calculation Matrix RMO 15</vt:lpstr>
      <vt:lpstr>Calculation Matrix RMO 16</vt:lpstr>
      <vt:lpstr>Calculation Matrix RMO 17</vt:lpstr>
      <vt:lpstr>Calculation Matrix RMO 18</vt:lpstr>
      <vt:lpstr>Calculation Matrix RMO 19</vt:lpstr>
      <vt:lpstr>Calculation Matrix RMO 20</vt:lpstr>
      <vt:lpstr>Calculation Matrix RMO 21</vt:lpstr>
      <vt:lpstr>Calculation Matrix RMO 22</vt:lpstr>
      <vt:lpstr>Calculation Matrix RMO 23</vt:lpstr>
      <vt:lpstr>Calculation Matrix RMO 24</vt:lpstr>
      <vt:lpstr>Calculation Matrix RMO 25</vt:lpstr>
      <vt:lpstr>Calculation Matrix RMO 26</vt:lpstr>
      <vt:lpstr>Calculation Matrix RMO 27</vt:lpstr>
      <vt:lpstr>Calculation Matrix RMO 28</vt:lpstr>
      <vt:lpstr>Calculation Matrix RMO 29</vt:lpstr>
      <vt:lpstr>Calculation Matrix RMO 30</vt:lpstr>
      <vt:lpstr>Calculation Matrix RMO 31</vt:lpstr>
      <vt:lpstr>'Calculation Matrix RMO 1'!Print_Area</vt:lpstr>
      <vt:lpstr>'Calculation Matrix RMO 10'!Print_Area</vt:lpstr>
      <vt:lpstr>'Calculation Matrix RMO 11'!Print_Area</vt:lpstr>
      <vt:lpstr>'Calculation Matrix RMO 12'!Print_Area</vt:lpstr>
      <vt:lpstr>'Calculation Matrix RMO 13'!Print_Area</vt:lpstr>
      <vt:lpstr>'Calculation Matrix RMO 14'!Print_Area</vt:lpstr>
      <vt:lpstr>'Calculation Matrix RMO 15'!Print_Area</vt:lpstr>
      <vt:lpstr>'Calculation Matrix RMO 16'!Print_Area</vt:lpstr>
      <vt:lpstr>'Calculation Matrix RMO 17'!Print_Area</vt:lpstr>
      <vt:lpstr>'Calculation Matrix RMO 18'!Print_Area</vt:lpstr>
      <vt:lpstr>'Calculation Matrix RMO 19'!Print_Area</vt:lpstr>
      <vt:lpstr>'Calculation Matrix RMO 2'!Print_Area</vt:lpstr>
      <vt:lpstr>'Calculation Matrix RMO 20'!Print_Area</vt:lpstr>
      <vt:lpstr>'Calculation Matrix RMO 21'!Print_Area</vt:lpstr>
      <vt:lpstr>'Calculation Matrix RMO 22'!Print_Area</vt:lpstr>
      <vt:lpstr>'Calculation Matrix RMO 23'!Print_Area</vt:lpstr>
      <vt:lpstr>'Calculation Matrix RMO 24'!Print_Area</vt:lpstr>
      <vt:lpstr>'Calculation Matrix RMO 25'!Print_Area</vt:lpstr>
      <vt:lpstr>'Calculation Matrix RMO 26'!Print_Area</vt:lpstr>
      <vt:lpstr>'Calculation Matrix RMO 27'!Print_Area</vt:lpstr>
      <vt:lpstr>'Calculation Matrix RMO 28'!Print_Area</vt:lpstr>
      <vt:lpstr>'Calculation Matrix RMO 29'!Print_Area</vt:lpstr>
      <vt:lpstr>'Calculation Matrix RMO 3'!Print_Area</vt:lpstr>
      <vt:lpstr>'Calculation Matrix RMO 30'!Print_Area</vt:lpstr>
      <vt:lpstr>'Calculation Matrix RMO 31'!Print_Area</vt:lpstr>
      <vt:lpstr>'Calculation Matrix RMO 4'!Print_Area</vt:lpstr>
      <vt:lpstr>'Calculation Matrix RMO 5'!Print_Area</vt:lpstr>
      <vt:lpstr>'Calculation Matrix RMO 6'!Print_Area</vt:lpstr>
      <vt:lpstr>'Calculation Matrix RMO 7'!Print_Area</vt:lpstr>
      <vt:lpstr>'Calculation Matrix RMO 8'!Print_Area</vt:lpstr>
      <vt:lpstr>'Calculation Matrix RMO 9'!Print_Area</vt:lpstr>
      <vt:lpstr>'Totals Calculation Matrix'!Print_Area</vt:lpstr>
    </vt:vector>
  </TitlesOfParts>
  <Manager/>
  <Company>Auckland District Health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Auckland District Health Board</dc:creator>
  <cp:keywords/>
  <dc:description/>
  <cp:lastModifiedBy>Lena Crawford</cp:lastModifiedBy>
  <cp:revision/>
  <cp:lastPrinted>2024-08-01T06:53:07Z</cp:lastPrinted>
  <dcterms:created xsi:type="dcterms:W3CDTF">2009-12-31T04:45:40Z</dcterms:created>
  <dcterms:modified xsi:type="dcterms:W3CDTF">2024-08-21T02:27:53Z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isplay_urn:schemas-microsoft-com:office:office#Editor">
    <vt:lpwstr>Heather Rawiri (ARRMOS)</vt:lpwstr>
  </property>
  <property fmtid="{D5CDD505-2E9C-101B-9397-08002B2CF9AE}" pid="4" name="xd_Signature">
    <vt:lpwstr/>
  </property>
  <property fmtid="{D5CDD505-2E9C-101B-9397-08002B2CF9AE}" pid="5" name="display_urn:schemas-microsoft-com:office:office#Author">
    <vt:lpwstr>Heather Rawiri (ARRMOS)</vt:lpwstr>
  </property>
  <property fmtid="{D5CDD505-2E9C-101B-9397-08002B2CF9AE}" pid="6" name="TemplateUrl">
    <vt:lpwstr/>
  </property>
  <property fmtid="{D5CDD505-2E9C-101B-9397-08002B2CF9AE}" pid="7" name="xd_ProgID">
    <vt:lpwstr/>
  </property>
  <property fmtid="{D5CDD505-2E9C-101B-9397-08002B2CF9AE}" pid="8" name="ContentType">
    <vt:lpwstr>Document</vt:lpwstr>
  </property>
  <property fmtid="{D5CDD505-2E9C-101B-9397-08002B2CF9AE}" pid="9" name="ContentTypeId">
    <vt:lpwstr>0x01010055156B36AA78FB4E912D8A9DF95101DD</vt:lpwstr>
  </property>
  <property fmtid="{D5CDD505-2E9C-101B-9397-08002B2CF9AE}" pid="10" name="_ModerationStatus">
    <vt:lpwstr>0</vt:lpwstr>
  </property>
</Properties>
</file>